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codeName="DieseArbeitsmappe"/>
  <mc:AlternateContent xmlns:mc="http://schemas.openxmlformats.org/markup-compatibility/2006">
    <mc:Choice Requires="x15">
      <x15ac:absPath xmlns:x15ac="http://schemas.microsoft.com/office/spreadsheetml/2010/11/ac" url="U:\Inhaltsobjekte\"/>
    </mc:Choice>
  </mc:AlternateContent>
  <xr:revisionPtr revIDLastSave="0" documentId="13_ncr:1_{3B3DF9B2-54EF-47EB-A4D8-8B6D20788E45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Kontaktdaten " sheetId="2" r:id="rId1"/>
    <sheet name="Kilometernachweis" sheetId="1" r:id="rId2"/>
    <sheet name="Karte_unterversorgt" sheetId="7" r:id="rId3"/>
    <sheet name="Ortsverzeichnis" sheetId="5" r:id="rId4"/>
    <sheet name="Liste für Dropdown" sheetId="9" state="hidden" r:id="rId5"/>
    <sheet name="Ambulante Dienste" sheetId="3" state="hidden" r:id="rId6"/>
  </sheets>
  <definedNames>
    <definedName name="_xlnm._FilterDatabase" localSheetId="3" hidden="1">Ortsverzeichnis!$A$8:$G$503</definedName>
  </definedNames>
  <calcPr calcId="191029"/>
</workbook>
</file>

<file path=xl/calcChain.xml><?xml version="1.0" encoding="utf-8"?>
<calcChain xmlns="http://schemas.openxmlformats.org/spreadsheetml/2006/main">
  <c r="C6" i="5" l="1"/>
  <c r="H175" i="5" l="1"/>
  <c r="O175" i="5" s="1"/>
  <c r="H107" i="5"/>
  <c r="H498" i="5"/>
  <c r="H462" i="5"/>
  <c r="H453" i="5"/>
  <c r="H350" i="5"/>
  <c r="H255" i="5"/>
  <c r="Q175" i="5" l="1"/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3" i="1"/>
  <c r="AC5" i="9" l="1"/>
  <c r="AC4" i="9"/>
  <c r="AC3" i="9"/>
  <c r="AC2" i="9"/>
  <c r="H22" i="5" l="1"/>
  <c r="O22" i="5" s="1"/>
  <c r="Q22" i="5" s="1"/>
  <c r="R22" i="5" l="1"/>
  <c r="T22" i="5" s="1"/>
  <c r="R500" i="5"/>
  <c r="R501" i="5"/>
  <c r="R502" i="5"/>
  <c r="R503" i="5"/>
  <c r="T503" i="5" s="1"/>
  <c r="O500" i="5"/>
  <c r="Q500" i="5" s="1"/>
  <c r="O501" i="5"/>
  <c r="O502" i="5"/>
  <c r="O503" i="5"/>
  <c r="L22" i="5"/>
  <c r="L500" i="5"/>
  <c r="N500" i="5" s="1"/>
  <c r="L501" i="5"/>
  <c r="N501" i="5" s="1"/>
  <c r="L502" i="5"/>
  <c r="N502" i="5" s="1"/>
  <c r="I22" i="5"/>
  <c r="K22" i="5" s="1"/>
  <c r="I500" i="5"/>
  <c r="I501" i="5"/>
  <c r="K501" i="5" s="1"/>
  <c r="I502" i="5"/>
  <c r="K502" i="5" s="1"/>
  <c r="L503" i="5"/>
  <c r="H9" i="5"/>
  <c r="H10" i="5"/>
  <c r="I10" i="5" s="1"/>
  <c r="K10" i="5" s="1"/>
  <c r="H11" i="5"/>
  <c r="I11" i="5" s="1"/>
  <c r="K11" i="5" s="1"/>
  <c r="H12" i="5"/>
  <c r="H13" i="5"/>
  <c r="H14" i="5"/>
  <c r="H15" i="5"/>
  <c r="H16" i="5"/>
  <c r="H17" i="5"/>
  <c r="H18" i="5"/>
  <c r="I18" i="5" s="1"/>
  <c r="K18" i="5" s="1"/>
  <c r="H19" i="5"/>
  <c r="I19" i="5" s="1"/>
  <c r="K19" i="5" s="1"/>
  <c r="H20" i="5"/>
  <c r="H21" i="5"/>
  <c r="H23" i="5"/>
  <c r="I23" i="5" s="1"/>
  <c r="K23" i="5" s="1"/>
  <c r="H24" i="5"/>
  <c r="H25" i="5"/>
  <c r="H26" i="5"/>
  <c r="H27" i="5"/>
  <c r="I27" i="5" s="1"/>
  <c r="K27" i="5" s="1"/>
  <c r="H28" i="5"/>
  <c r="H29" i="5"/>
  <c r="H30" i="5"/>
  <c r="H31" i="5"/>
  <c r="I31" i="5" s="1"/>
  <c r="K31" i="5" s="1"/>
  <c r="H32" i="5"/>
  <c r="H33" i="5"/>
  <c r="H34" i="5"/>
  <c r="H35" i="5"/>
  <c r="I35" i="5" s="1"/>
  <c r="K35" i="5" s="1"/>
  <c r="H36" i="5"/>
  <c r="H37" i="5"/>
  <c r="H38" i="5"/>
  <c r="H39" i="5"/>
  <c r="I39" i="5" s="1"/>
  <c r="K39" i="5" s="1"/>
  <c r="H40" i="5"/>
  <c r="H41" i="5"/>
  <c r="H42" i="5"/>
  <c r="H43" i="5"/>
  <c r="I43" i="5" s="1"/>
  <c r="K43" i="5" s="1"/>
  <c r="H44" i="5"/>
  <c r="H45" i="5"/>
  <c r="H46" i="5"/>
  <c r="H47" i="5"/>
  <c r="I47" i="5" s="1"/>
  <c r="K47" i="5" s="1"/>
  <c r="H48" i="5"/>
  <c r="H49" i="5"/>
  <c r="H50" i="5"/>
  <c r="H51" i="5"/>
  <c r="I51" i="5" s="1"/>
  <c r="K51" i="5" s="1"/>
  <c r="H52" i="5"/>
  <c r="H53" i="5"/>
  <c r="H54" i="5"/>
  <c r="H55" i="5"/>
  <c r="I55" i="5" s="1"/>
  <c r="K55" i="5" s="1"/>
  <c r="H56" i="5"/>
  <c r="H57" i="5"/>
  <c r="H58" i="5"/>
  <c r="H59" i="5"/>
  <c r="I59" i="5" s="1"/>
  <c r="K59" i="5" s="1"/>
  <c r="H60" i="5"/>
  <c r="H61" i="5"/>
  <c r="H62" i="5"/>
  <c r="H63" i="5"/>
  <c r="I63" i="5" s="1"/>
  <c r="K63" i="5" s="1"/>
  <c r="H64" i="5"/>
  <c r="H65" i="5"/>
  <c r="H66" i="5"/>
  <c r="H67" i="5"/>
  <c r="I67" i="5" s="1"/>
  <c r="K67" i="5" s="1"/>
  <c r="H68" i="5"/>
  <c r="H69" i="5"/>
  <c r="H70" i="5"/>
  <c r="H71" i="5"/>
  <c r="I71" i="5" s="1"/>
  <c r="K71" i="5" s="1"/>
  <c r="H72" i="5"/>
  <c r="H73" i="5"/>
  <c r="H74" i="5"/>
  <c r="H75" i="5"/>
  <c r="I75" i="5" s="1"/>
  <c r="K75" i="5" s="1"/>
  <c r="H76" i="5"/>
  <c r="H77" i="5"/>
  <c r="H78" i="5"/>
  <c r="H79" i="5"/>
  <c r="I79" i="5" s="1"/>
  <c r="K79" i="5" s="1"/>
  <c r="H80" i="5"/>
  <c r="H81" i="5"/>
  <c r="H82" i="5"/>
  <c r="H83" i="5"/>
  <c r="I83" i="5" s="1"/>
  <c r="K83" i="5" s="1"/>
  <c r="H84" i="5"/>
  <c r="H85" i="5"/>
  <c r="H86" i="5"/>
  <c r="H87" i="5"/>
  <c r="I87" i="5" s="1"/>
  <c r="K87" i="5" s="1"/>
  <c r="H88" i="5"/>
  <c r="H89" i="5"/>
  <c r="H90" i="5"/>
  <c r="H91" i="5"/>
  <c r="I91" i="5" s="1"/>
  <c r="K91" i="5" s="1"/>
  <c r="H92" i="5"/>
  <c r="H93" i="5"/>
  <c r="H94" i="5"/>
  <c r="H95" i="5"/>
  <c r="I95" i="5" s="1"/>
  <c r="K95" i="5" s="1"/>
  <c r="H96" i="5"/>
  <c r="H97" i="5"/>
  <c r="H98" i="5"/>
  <c r="H99" i="5"/>
  <c r="I99" i="5" s="1"/>
  <c r="K99" i="5" s="1"/>
  <c r="H100" i="5"/>
  <c r="H101" i="5"/>
  <c r="H102" i="5"/>
  <c r="H103" i="5"/>
  <c r="I103" i="5" s="1"/>
  <c r="K103" i="5" s="1"/>
  <c r="H104" i="5"/>
  <c r="H105" i="5"/>
  <c r="H106" i="5"/>
  <c r="I107" i="5"/>
  <c r="K107" i="5" s="1"/>
  <c r="H108" i="5"/>
  <c r="H109" i="5"/>
  <c r="H110" i="5"/>
  <c r="H111" i="5"/>
  <c r="I111" i="5" s="1"/>
  <c r="K111" i="5" s="1"/>
  <c r="H112" i="5"/>
  <c r="H113" i="5"/>
  <c r="H114" i="5"/>
  <c r="H115" i="5"/>
  <c r="I115" i="5" s="1"/>
  <c r="K115" i="5" s="1"/>
  <c r="H116" i="5"/>
  <c r="H117" i="5"/>
  <c r="H118" i="5"/>
  <c r="H119" i="5"/>
  <c r="I119" i="5" s="1"/>
  <c r="K119" i="5" s="1"/>
  <c r="H120" i="5"/>
  <c r="H121" i="5"/>
  <c r="H122" i="5"/>
  <c r="H123" i="5"/>
  <c r="I123" i="5" s="1"/>
  <c r="K123" i="5" s="1"/>
  <c r="H124" i="5"/>
  <c r="H125" i="5"/>
  <c r="H126" i="5"/>
  <c r="H127" i="5"/>
  <c r="I127" i="5" s="1"/>
  <c r="K127" i="5" s="1"/>
  <c r="H128" i="5"/>
  <c r="H129" i="5"/>
  <c r="H130" i="5"/>
  <c r="H131" i="5"/>
  <c r="I131" i="5" s="1"/>
  <c r="K131" i="5" s="1"/>
  <c r="H132" i="5"/>
  <c r="H133" i="5"/>
  <c r="H134" i="5"/>
  <c r="H135" i="5"/>
  <c r="I135" i="5" s="1"/>
  <c r="K135" i="5" s="1"/>
  <c r="H136" i="5"/>
  <c r="I136" i="5" s="1"/>
  <c r="K136" i="5" s="1"/>
  <c r="H137" i="5"/>
  <c r="H138" i="5"/>
  <c r="H139" i="5"/>
  <c r="I139" i="5" s="1"/>
  <c r="K139" i="5" s="1"/>
  <c r="H140" i="5"/>
  <c r="I140" i="5" s="1"/>
  <c r="K140" i="5" s="1"/>
  <c r="H141" i="5"/>
  <c r="H142" i="5"/>
  <c r="H143" i="5"/>
  <c r="I143" i="5" s="1"/>
  <c r="K143" i="5" s="1"/>
  <c r="H144" i="5"/>
  <c r="I144" i="5" s="1"/>
  <c r="K144" i="5" s="1"/>
  <c r="H145" i="5"/>
  <c r="H146" i="5"/>
  <c r="H147" i="5"/>
  <c r="I147" i="5" s="1"/>
  <c r="K147" i="5" s="1"/>
  <c r="H148" i="5"/>
  <c r="I148" i="5" s="1"/>
  <c r="K148" i="5" s="1"/>
  <c r="H149" i="5"/>
  <c r="H150" i="5"/>
  <c r="H151" i="5"/>
  <c r="I151" i="5" s="1"/>
  <c r="K151" i="5" s="1"/>
  <c r="H152" i="5"/>
  <c r="I152" i="5" s="1"/>
  <c r="K152" i="5" s="1"/>
  <c r="H153" i="5"/>
  <c r="H154" i="5"/>
  <c r="H155" i="5"/>
  <c r="I155" i="5" s="1"/>
  <c r="K155" i="5" s="1"/>
  <c r="H156" i="5"/>
  <c r="I156" i="5" s="1"/>
  <c r="K156" i="5" s="1"/>
  <c r="H157" i="5"/>
  <c r="H158" i="5"/>
  <c r="H159" i="5"/>
  <c r="I159" i="5" s="1"/>
  <c r="K159" i="5" s="1"/>
  <c r="H160" i="5"/>
  <c r="I160" i="5" s="1"/>
  <c r="K160" i="5" s="1"/>
  <c r="H161" i="5"/>
  <c r="H162" i="5"/>
  <c r="H163" i="5"/>
  <c r="I163" i="5" s="1"/>
  <c r="K163" i="5" s="1"/>
  <c r="H164" i="5"/>
  <c r="I164" i="5" s="1"/>
  <c r="K164" i="5" s="1"/>
  <c r="H165" i="5"/>
  <c r="H166" i="5"/>
  <c r="H167" i="5"/>
  <c r="I167" i="5" s="1"/>
  <c r="K167" i="5" s="1"/>
  <c r="H168" i="5"/>
  <c r="I168" i="5" s="1"/>
  <c r="K168" i="5" s="1"/>
  <c r="H169" i="5"/>
  <c r="H170" i="5"/>
  <c r="H171" i="5"/>
  <c r="I171" i="5" s="1"/>
  <c r="K171" i="5" s="1"/>
  <c r="H172" i="5"/>
  <c r="I172" i="5" s="1"/>
  <c r="K172" i="5" s="1"/>
  <c r="H173" i="5"/>
  <c r="H174" i="5"/>
  <c r="I175" i="5"/>
  <c r="K175" i="5" s="1"/>
  <c r="H176" i="5"/>
  <c r="I176" i="5" s="1"/>
  <c r="K176" i="5" s="1"/>
  <c r="H177" i="5"/>
  <c r="H178" i="5"/>
  <c r="H179" i="5"/>
  <c r="I179" i="5" s="1"/>
  <c r="K179" i="5" s="1"/>
  <c r="H180" i="5"/>
  <c r="I180" i="5" s="1"/>
  <c r="K180" i="5" s="1"/>
  <c r="H181" i="5"/>
  <c r="H182" i="5"/>
  <c r="H183" i="5"/>
  <c r="I183" i="5" s="1"/>
  <c r="K183" i="5" s="1"/>
  <c r="H184" i="5"/>
  <c r="I184" i="5" s="1"/>
  <c r="K184" i="5" s="1"/>
  <c r="H185" i="5"/>
  <c r="H186" i="5"/>
  <c r="H187" i="5"/>
  <c r="I187" i="5" s="1"/>
  <c r="K187" i="5" s="1"/>
  <c r="H188" i="5"/>
  <c r="I188" i="5" s="1"/>
  <c r="K188" i="5" s="1"/>
  <c r="H189" i="5"/>
  <c r="H190" i="5"/>
  <c r="H191" i="5"/>
  <c r="I191" i="5" s="1"/>
  <c r="K191" i="5" s="1"/>
  <c r="H192" i="5"/>
  <c r="I192" i="5" s="1"/>
  <c r="K192" i="5" s="1"/>
  <c r="H193" i="5"/>
  <c r="H194" i="5"/>
  <c r="H195" i="5"/>
  <c r="I195" i="5" s="1"/>
  <c r="K195" i="5" s="1"/>
  <c r="H196" i="5"/>
  <c r="I196" i="5" s="1"/>
  <c r="K196" i="5" s="1"/>
  <c r="H197" i="5"/>
  <c r="H198" i="5"/>
  <c r="H199" i="5"/>
  <c r="I199" i="5" s="1"/>
  <c r="K199" i="5" s="1"/>
  <c r="H200" i="5"/>
  <c r="I200" i="5" s="1"/>
  <c r="K200" i="5" s="1"/>
  <c r="H201" i="5"/>
  <c r="H202" i="5"/>
  <c r="H203" i="5"/>
  <c r="I203" i="5" s="1"/>
  <c r="K203" i="5" s="1"/>
  <c r="H204" i="5"/>
  <c r="I204" i="5" s="1"/>
  <c r="K204" i="5" s="1"/>
  <c r="H205" i="5"/>
  <c r="H206" i="5"/>
  <c r="H207" i="5"/>
  <c r="I207" i="5" s="1"/>
  <c r="K207" i="5" s="1"/>
  <c r="H208" i="5"/>
  <c r="I208" i="5" s="1"/>
  <c r="K208" i="5" s="1"/>
  <c r="H209" i="5"/>
  <c r="H210" i="5"/>
  <c r="H211" i="5"/>
  <c r="I211" i="5" s="1"/>
  <c r="K211" i="5" s="1"/>
  <c r="H212" i="5"/>
  <c r="I212" i="5" s="1"/>
  <c r="K212" i="5" s="1"/>
  <c r="H213" i="5"/>
  <c r="H214" i="5"/>
  <c r="H215" i="5"/>
  <c r="I215" i="5" s="1"/>
  <c r="K215" i="5" s="1"/>
  <c r="H216" i="5"/>
  <c r="I216" i="5" s="1"/>
  <c r="K216" i="5" s="1"/>
  <c r="H217" i="5"/>
  <c r="H218" i="5"/>
  <c r="H219" i="5"/>
  <c r="I219" i="5" s="1"/>
  <c r="K219" i="5" s="1"/>
  <c r="H220" i="5"/>
  <c r="I220" i="5" s="1"/>
  <c r="K220" i="5" s="1"/>
  <c r="H221" i="5"/>
  <c r="H222" i="5"/>
  <c r="H223" i="5"/>
  <c r="I223" i="5" s="1"/>
  <c r="K223" i="5" s="1"/>
  <c r="H224" i="5"/>
  <c r="I224" i="5" s="1"/>
  <c r="K224" i="5" s="1"/>
  <c r="H225" i="5"/>
  <c r="H226" i="5"/>
  <c r="H227" i="5"/>
  <c r="I227" i="5" s="1"/>
  <c r="K227" i="5" s="1"/>
  <c r="H228" i="5"/>
  <c r="I228" i="5" s="1"/>
  <c r="K228" i="5" s="1"/>
  <c r="H229" i="5"/>
  <c r="H230" i="5"/>
  <c r="H231" i="5"/>
  <c r="I231" i="5" s="1"/>
  <c r="K231" i="5" s="1"/>
  <c r="H232" i="5"/>
  <c r="I232" i="5" s="1"/>
  <c r="K232" i="5" s="1"/>
  <c r="H233" i="5"/>
  <c r="H234" i="5"/>
  <c r="H235" i="5"/>
  <c r="I235" i="5" s="1"/>
  <c r="K235" i="5" s="1"/>
  <c r="H236" i="5"/>
  <c r="I236" i="5" s="1"/>
  <c r="K236" i="5" s="1"/>
  <c r="H237" i="5"/>
  <c r="H238" i="5"/>
  <c r="H239" i="5"/>
  <c r="I239" i="5" s="1"/>
  <c r="K239" i="5" s="1"/>
  <c r="H240" i="5"/>
  <c r="I240" i="5" s="1"/>
  <c r="K240" i="5" s="1"/>
  <c r="H241" i="5"/>
  <c r="H242" i="5"/>
  <c r="H243" i="5"/>
  <c r="I243" i="5" s="1"/>
  <c r="K243" i="5" s="1"/>
  <c r="H244" i="5"/>
  <c r="I244" i="5" s="1"/>
  <c r="K244" i="5" s="1"/>
  <c r="H245" i="5"/>
  <c r="H246" i="5"/>
  <c r="H247" i="5"/>
  <c r="I247" i="5" s="1"/>
  <c r="K247" i="5" s="1"/>
  <c r="H248" i="5"/>
  <c r="I248" i="5" s="1"/>
  <c r="K248" i="5" s="1"/>
  <c r="H249" i="5"/>
  <c r="H250" i="5"/>
  <c r="H251" i="5"/>
  <c r="I251" i="5" s="1"/>
  <c r="K251" i="5" s="1"/>
  <c r="H252" i="5"/>
  <c r="I252" i="5" s="1"/>
  <c r="K252" i="5" s="1"/>
  <c r="H253" i="5"/>
  <c r="H254" i="5"/>
  <c r="I255" i="5"/>
  <c r="K255" i="5" s="1"/>
  <c r="H256" i="5"/>
  <c r="I256" i="5" s="1"/>
  <c r="K256" i="5" s="1"/>
  <c r="H257" i="5"/>
  <c r="H258" i="5"/>
  <c r="H259" i="5"/>
  <c r="I259" i="5" s="1"/>
  <c r="K259" i="5" s="1"/>
  <c r="H260" i="5"/>
  <c r="I260" i="5" s="1"/>
  <c r="K260" i="5" s="1"/>
  <c r="H261" i="5"/>
  <c r="H262" i="5"/>
  <c r="H263" i="5"/>
  <c r="I263" i="5" s="1"/>
  <c r="K263" i="5" s="1"/>
  <c r="H264" i="5"/>
  <c r="I264" i="5" s="1"/>
  <c r="K264" i="5" s="1"/>
  <c r="H265" i="5"/>
  <c r="H266" i="5"/>
  <c r="H267" i="5"/>
  <c r="I267" i="5" s="1"/>
  <c r="K267" i="5" s="1"/>
  <c r="H268" i="5"/>
  <c r="I268" i="5" s="1"/>
  <c r="K268" i="5" s="1"/>
  <c r="H269" i="5"/>
  <c r="H270" i="5"/>
  <c r="H271" i="5"/>
  <c r="I271" i="5" s="1"/>
  <c r="K271" i="5" s="1"/>
  <c r="H272" i="5"/>
  <c r="I272" i="5" s="1"/>
  <c r="K272" i="5" s="1"/>
  <c r="H273" i="5"/>
  <c r="H274" i="5"/>
  <c r="H275" i="5"/>
  <c r="I275" i="5" s="1"/>
  <c r="K275" i="5" s="1"/>
  <c r="H276" i="5"/>
  <c r="I276" i="5" s="1"/>
  <c r="K276" i="5" s="1"/>
  <c r="H277" i="5"/>
  <c r="H278" i="5"/>
  <c r="H279" i="5"/>
  <c r="I279" i="5" s="1"/>
  <c r="K279" i="5" s="1"/>
  <c r="H280" i="5"/>
  <c r="I280" i="5" s="1"/>
  <c r="K280" i="5" s="1"/>
  <c r="H281" i="5"/>
  <c r="H282" i="5"/>
  <c r="H283" i="5"/>
  <c r="I283" i="5" s="1"/>
  <c r="K283" i="5" s="1"/>
  <c r="H284" i="5"/>
  <c r="I284" i="5" s="1"/>
  <c r="K284" i="5" s="1"/>
  <c r="H285" i="5"/>
  <c r="H286" i="5"/>
  <c r="H287" i="5"/>
  <c r="I287" i="5" s="1"/>
  <c r="K287" i="5" s="1"/>
  <c r="H288" i="5"/>
  <c r="I288" i="5" s="1"/>
  <c r="K288" i="5" s="1"/>
  <c r="H289" i="5"/>
  <c r="H290" i="5"/>
  <c r="H291" i="5"/>
  <c r="I291" i="5" s="1"/>
  <c r="K291" i="5" s="1"/>
  <c r="H292" i="5"/>
  <c r="I292" i="5" s="1"/>
  <c r="K292" i="5" s="1"/>
  <c r="H293" i="5"/>
  <c r="H294" i="5"/>
  <c r="H295" i="5"/>
  <c r="I295" i="5" s="1"/>
  <c r="K295" i="5" s="1"/>
  <c r="H296" i="5"/>
  <c r="I296" i="5" s="1"/>
  <c r="K296" i="5" s="1"/>
  <c r="H297" i="5"/>
  <c r="H298" i="5"/>
  <c r="H299" i="5"/>
  <c r="I299" i="5" s="1"/>
  <c r="K299" i="5" s="1"/>
  <c r="H300" i="5"/>
  <c r="I300" i="5" s="1"/>
  <c r="K300" i="5" s="1"/>
  <c r="H301" i="5"/>
  <c r="H302" i="5"/>
  <c r="H303" i="5"/>
  <c r="I303" i="5" s="1"/>
  <c r="K303" i="5" s="1"/>
  <c r="H304" i="5"/>
  <c r="I304" i="5" s="1"/>
  <c r="K304" i="5" s="1"/>
  <c r="H305" i="5"/>
  <c r="H306" i="5"/>
  <c r="H307" i="5"/>
  <c r="I307" i="5" s="1"/>
  <c r="K307" i="5" s="1"/>
  <c r="H308" i="5"/>
  <c r="I308" i="5" s="1"/>
  <c r="K308" i="5" s="1"/>
  <c r="H309" i="5"/>
  <c r="H310" i="5"/>
  <c r="H311" i="5"/>
  <c r="I311" i="5" s="1"/>
  <c r="K311" i="5" s="1"/>
  <c r="H312" i="5"/>
  <c r="I312" i="5" s="1"/>
  <c r="K312" i="5" s="1"/>
  <c r="H313" i="5"/>
  <c r="H314" i="5"/>
  <c r="H315" i="5"/>
  <c r="I315" i="5" s="1"/>
  <c r="K315" i="5" s="1"/>
  <c r="H316" i="5"/>
  <c r="I316" i="5" s="1"/>
  <c r="K316" i="5" s="1"/>
  <c r="H317" i="5"/>
  <c r="H318" i="5"/>
  <c r="H319" i="5"/>
  <c r="I319" i="5" s="1"/>
  <c r="K319" i="5" s="1"/>
  <c r="H320" i="5"/>
  <c r="I320" i="5" s="1"/>
  <c r="K320" i="5" s="1"/>
  <c r="H321" i="5"/>
  <c r="H322" i="5"/>
  <c r="H323" i="5"/>
  <c r="I323" i="5" s="1"/>
  <c r="K323" i="5" s="1"/>
  <c r="H324" i="5"/>
  <c r="I324" i="5" s="1"/>
  <c r="K324" i="5" s="1"/>
  <c r="H325" i="5"/>
  <c r="H326" i="5"/>
  <c r="H327" i="5"/>
  <c r="I327" i="5" s="1"/>
  <c r="K327" i="5" s="1"/>
  <c r="H328" i="5"/>
  <c r="I328" i="5" s="1"/>
  <c r="K328" i="5" s="1"/>
  <c r="H329" i="5"/>
  <c r="H330" i="5"/>
  <c r="H331" i="5"/>
  <c r="I331" i="5" s="1"/>
  <c r="K331" i="5" s="1"/>
  <c r="H332" i="5"/>
  <c r="I332" i="5" s="1"/>
  <c r="K332" i="5" s="1"/>
  <c r="H333" i="5"/>
  <c r="H334" i="5"/>
  <c r="H335" i="5"/>
  <c r="I335" i="5" s="1"/>
  <c r="K335" i="5" s="1"/>
  <c r="H336" i="5"/>
  <c r="I336" i="5" s="1"/>
  <c r="K336" i="5" s="1"/>
  <c r="H337" i="5"/>
  <c r="H338" i="5"/>
  <c r="H339" i="5"/>
  <c r="I339" i="5" s="1"/>
  <c r="K339" i="5" s="1"/>
  <c r="H340" i="5"/>
  <c r="I340" i="5" s="1"/>
  <c r="K340" i="5" s="1"/>
  <c r="H341" i="5"/>
  <c r="H342" i="5"/>
  <c r="H343" i="5"/>
  <c r="I343" i="5" s="1"/>
  <c r="K343" i="5" s="1"/>
  <c r="H344" i="5"/>
  <c r="I344" i="5" s="1"/>
  <c r="K344" i="5" s="1"/>
  <c r="H345" i="5"/>
  <c r="H346" i="5"/>
  <c r="H347" i="5"/>
  <c r="I347" i="5" s="1"/>
  <c r="K347" i="5" s="1"/>
  <c r="H348" i="5"/>
  <c r="I348" i="5" s="1"/>
  <c r="K348" i="5" s="1"/>
  <c r="H349" i="5"/>
  <c r="H351" i="5"/>
  <c r="I351" i="5" s="1"/>
  <c r="K351" i="5" s="1"/>
  <c r="H352" i="5"/>
  <c r="I352" i="5" s="1"/>
  <c r="K352" i="5" s="1"/>
  <c r="H353" i="5"/>
  <c r="H354" i="5"/>
  <c r="H355" i="5"/>
  <c r="I355" i="5" s="1"/>
  <c r="K355" i="5" s="1"/>
  <c r="H356" i="5"/>
  <c r="I356" i="5" s="1"/>
  <c r="K356" i="5" s="1"/>
  <c r="H357" i="5"/>
  <c r="H358" i="5"/>
  <c r="H359" i="5"/>
  <c r="I359" i="5" s="1"/>
  <c r="K359" i="5" s="1"/>
  <c r="H360" i="5"/>
  <c r="I360" i="5" s="1"/>
  <c r="K360" i="5" s="1"/>
  <c r="H361" i="5"/>
  <c r="H362" i="5"/>
  <c r="H363" i="5"/>
  <c r="I363" i="5" s="1"/>
  <c r="K363" i="5" s="1"/>
  <c r="H364" i="5"/>
  <c r="I364" i="5" s="1"/>
  <c r="K364" i="5" s="1"/>
  <c r="H365" i="5"/>
  <c r="H366" i="5"/>
  <c r="H367" i="5"/>
  <c r="I367" i="5" s="1"/>
  <c r="K367" i="5" s="1"/>
  <c r="H368" i="5"/>
  <c r="I368" i="5" s="1"/>
  <c r="K368" i="5" s="1"/>
  <c r="H369" i="5"/>
  <c r="H370" i="5"/>
  <c r="H371" i="5"/>
  <c r="I371" i="5" s="1"/>
  <c r="K371" i="5" s="1"/>
  <c r="H372" i="5"/>
  <c r="I372" i="5" s="1"/>
  <c r="K372" i="5" s="1"/>
  <c r="H373" i="5"/>
  <c r="H374" i="5"/>
  <c r="H375" i="5"/>
  <c r="I375" i="5" s="1"/>
  <c r="K375" i="5" s="1"/>
  <c r="H376" i="5"/>
  <c r="I376" i="5" s="1"/>
  <c r="K376" i="5" s="1"/>
  <c r="H377" i="5"/>
  <c r="H378" i="5"/>
  <c r="H379" i="5"/>
  <c r="I379" i="5" s="1"/>
  <c r="K379" i="5" s="1"/>
  <c r="H380" i="5"/>
  <c r="I380" i="5" s="1"/>
  <c r="K380" i="5" s="1"/>
  <c r="H381" i="5"/>
  <c r="H382" i="5"/>
  <c r="H383" i="5"/>
  <c r="I383" i="5" s="1"/>
  <c r="K383" i="5" s="1"/>
  <c r="H384" i="5"/>
  <c r="I384" i="5" s="1"/>
  <c r="K384" i="5" s="1"/>
  <c r="H385" i="5"/>
  <c r="H386" i="5"/>
  <c r="H387" i="5"/>
  <c r="I387" i="5" s="1"/>
  <c r="K387" i="5" s="1"/>
  <c r="H388" i="5"/>
  <c r="I388" i="5" s="1"/>
  <c r="K388" i="5" s="1"/>
  <c r="H389" i="5"/>
  <c r="H390" i="5"/>
  <c r="H391" i="5"/>
  <c r="I391" i="5" s="1"/>
  <c r="K391" i="5" s="1"/>
  <c r="H392" i="5"/>
  <c r="I392" i="5" s="1"/>
  <c r="K392" i="5" s="1"/>
  <c r="H393" i="5"/>
  <c r="H394" i="5"/>
  <c r="H395" i="5"/>
  <c r="I395" i="5" s="1"/>
  <c r="K395" i="5" s="1"/>
  <c r="H396" i="5"/>
  <c r="I396" i="5" s="1"/>
  <c r="K396" i="5" s="1"/>
  <c r="H397" i="5"/>
  <c r="H398" i="5"/>
  <c r="H399" i="5"/>
  <c r="I399" i="5" s="1"/>
  <c r="K399" i="5" s="1"/>
  <c r="H400" i="5"/>
  <c r="I400" i="5" s="1"/>
  <c r="K400" i="5" s="1"/>
  <c r="H401" i="5"/>
  <c r="H402" i="5"/>
  <c r="H403" i="5"/>
  <c r="I403" i="5" s="1"/>
  <c r="K403" i="5" s="1"/>
  <c r="H404" i="5"/>
  <c r="I404" i="5" s="1"/>
  <c r="K404" i="5" s="1"/>
  <c r="H405" i="5"/>
  <c r="H406" i="5"/>
  <c r="H407" i="5"/>
  <c r="I407" i="5" s="1"/>
  <c r="K407" i="5" s="1"/>
  <c r="H408" i="5"/>
  <c r="I408" i="5" s="1"/>
  <c r="K408" i="5" s="1"/>
  <c r="H409" i="5"/>
  <c r="H410" i="5"/>
  <c r="H411" i="5"/>
  <c r="I411" i="5" s="1"/>
  <c r="K411" i="5" s="1"/>
  <c r="H412" i="5"/>
  <c r="I412" i="5" s="1"/>
  <c r="K412" i="5" s="1"/>
  <c r="H413" i="5"/>
  <c r="H414" i="5"/>
  <c r="H415" i="5"/>
  <c r="I415" i="5" s="1"/>
  <c r="K415" i="5" s="1"/>
  <c r="H416" i="5"/>
  <c r="I416" i="5" s="1"/>
  <c r="K416" i="5" s="1"/>
  <c r="H417" i="5"/>
  <c r="H418" i="5"/>
  <c r="H419" i="5"/>
  <c r="I419" i="5" s="1"/>
  <c r="K419" i="5" s="1"/>
  <c r="H420" i="5"/>
  <c r="I420" i="5" s="1"/>
  <c r="K420" i="5" s="1"/>
  <c r="H421" i="5"/>
  <c r="H422" i="5"/>
  <c r="H423" i="5"/>
  <c r="I423" i="5" s="1"/>
  <c r="K423" i="5" s="1"/>
  <c r="H424" i="5"/>
  <c r="I424" i="5" s="1"/>
  <c r="K424" i="5" s="1"/>
  <c r="H425" i="5"/>
  <c r="H426" i="5"/>
  <c r="H427" i="5"/>
  <c r="I427" i="5" s="1"/>
  <c r="K427" i="5" s="1"/>
  <c r="H428" i="5"/>
  <c r="I428" i="5" s="1"/>
  <c r="K428" i="5" s="1"/>
  <c r="H429" i="5"/>
  <c r="H430" i="5"/>
  <c r="H431" i="5"/>
  <c r="I431" i="5" s="1"/>
  <c r="K431" i="5" s="1"/>
  <c r="H432" i="5"/>
  <c r="I432" i="5" s="1"/>
  <c r="K432" i="5" s="1"/>
  <c r="H433" i="5"/>
  <c r="H434" i="5"/>
  <c r="H435" i="5"/>
  <c r="I435" i="5" s="1"/>
  <c r="K435" i="5" s="1"/>
  <c r="H436" i="5"/>
  <c r="I436" i="5" s="1"/>
  <c r="K436" i="5" s="1"/>
  <c r="H437" i="5"/>
  <c r="H438" i="5"/>
  <c r="H439" i="5"/>
  <c r="I439" i="5" s="1"/>
  <c r="K439" i="5" s="1"/>
  <c r="H440" i="5"/>
  <c r="I440" i="5" s="1"/>
  <c r="K440" i="5" s="1"/>
  <c r="H441" i="5"/>
  <c r="H442" i="5"/>
  <c r="H443" i="5"/>
  <c r="I443" i="5" s="1"/>
  <c r="K443" i="5" s="1"/>
  <c r="H444" i="5"/>
  <c r="I444" i="5" s="1"/>
  <c r="K444" i="5" s="1"/>
  <c r="H445" i="5"/>
  <c r="H446" i="5"/>
  <c r="H447" i="5"/>
  <c r="I447" i="5" s="1"/>
  <c r="K447" i="5" s="1"/>
  <c r="H448" i="5"/>
  <c r="I448" i="5" s="1"/>
  <c r="K448" i="5" s="1"/>
  <c r="H449" i="5"/>
  <c r="H450" i="5"/>
  <c r="H451" i="5"/>
  <c r="I451" i="5" s="1"/>
  <c r="K451" i="5" s="1"/>
  <c r="H452" i="5"/>
  <c r="I452" i="5" s="1"/>
  <c r="K452" i="5" s="1"/>
  <c r="H454" i="5"/>
  <c r="H455" i="5"/>
  <c r="I455" i="5" s="1"/>
  <c r="K455" i="5" s="1"/>
  <c r="H456" i="5"/>
  <c r="I456" i="5" s="1"/>
  <c r="K456" i="5" s="1"/>
  <c r="H457" i="5"/>
  <c r="H458" i="5"/>
  <c r="H459" i="5"/>
  <c r="I459" i="5" s="1"/>
  <c r="K459" i="5" s="1"/>
  <c r="H460" i="5"/>
  <c r="I460" i="5" s="1"/>
  <c r="K460" i="5" s="1"/>
  <c r="H461" i="5"/>
  <c r="H463" i="5"/>
  <c r="I463" i="5" s="1"/>
  <c r="K463" i="5" s="1"/>
  <c r="H464" i="5"/>
  <c r="I464" i="5" s="1"/>
  <c r="K464" i="5" s="1"/>
  <c r="H465" i="5"/>
  <c r="H466" i="5"/>
  <c r="H467" i="5"/>
  <c r="I467" i="5" s="1"/>
  <c r="K467" i="5" s="1"/>
  <c r="H468" i="5"/>
  <c r="I468" i="5" s="1"/>
  <c r="K468" i="5" s="1"/>
  <c r="H469" i="5"/>
  <c r="H470" i="5"/>
  <c r="H471" i="5"/>
  <c r="I471" i="5" s="1"/>
  <c r="K471" i="5" s="1"/>
  <c r="H472" i="5"/>
  <c r="I472" i="5" s="1"/>
  <c r="K472" i="5" s="1"/>
  <c r="H473" i="5"/>
  <c r="H474" i="5"/>
  <c r="H475" i="5"/>
  <c r="I475" i="5" s="1"/>
  <c r="K475" i="5" s="1"/>
  <c r="H476" i="5"/>
  <c r="I476" i="5" s="1"/>
  <c r="K476" i="5" s="1"/>
  <c r="H477" i="5"/>
  <c r="H478" i="5"/>
  <c r="H479" i="5"/>
  <c r="I479" i="5" s="1"/>
  <c r="K479" i="5" s="1"/>
  <c r="H480" i="5"/>
  <c r="I480" i="5" s="1"/>
  <c r="K480" i="5" s="1"/>
  <c r="H481" i="5"/>
  <c r="H482" i="5"/>
  <c r="H483" i="5"/>
  <c r="I483" i="5" s="1"/>
  <c r="K483" i="5" s="1"/>
  <c r="H484" i="5"/>
  <c r="I484" i="5" s="1"/>
  <c r="K484" i="5" s="1"/>
  <c r="H485" i="5"/>
  <c r="H486" i="5"/>
  <c r="H487" i="5"/>
  <c r="I487" i="5" s="1"/>
  <c r="K487" i="5" s="1"/>
  <c r="H488" i="5"/>
  <c r="I488" i="5" s="1"/>
  <c r="K488" i="5" s="1"/>
  <c r="H489" i="5"/>
  <c r="H490" i="5"/>
  <c r="H491" i="5"/>
  <c r="I491" i="5" s="1"/>
  <c r="K491" i="5" s="1"/>
  <c r="H492" i="5"/>
  <c r="I492" i="5" s="1"/>
  <c r="K492" i="5" s="1"/>
  <c r="H493" i="5"/>
  <c r="H494" i="5"/>
  <c r="H495" i="5"/>
  <c r="I495" i="5" s="1"/>
  <c r="K495" i="5" s="1"/>
  <c r="H496" i="5"/>
  <c r="I496" i="5" s="1"/>
  <c r="K496" i="5" s="1"/>
  <c r="H497" i="5"/>
  <c r="H499" i="5"/>
  <c r="I499" i="5" s="1"/>
  <c r="K499" i="5" s="1"/>
  <c r="P502" i="5" l="1"/>
  <c r="Q502" i="5"/>
  <c r="J500" i="5"/>
  <c r="K500" i="5"/>
  <c r="P501" i="5"/>
  <c r="Q501" i="5"/>
  <c r="S501" i="5"/>
  <c r="T501" i="5"/>
  <c r="S502" i="5"/>
  <c r="T502" i="5"/>
  <c r="M22" i="5"/>
  <c r="N22" i="5"/>
  <c r="S500" i="5"/>
  <c r="T500" i="5"/>
  <c r="J492" i="5"/>
  <c r="J476" i="5"/>
  <c r="J464" i="5"/>
  <c r="J444" i="5"/>
  <c r="J424" i="5"/>
  <c r="J412" i="5"/>
  <c r="J396" i="5"/>
  <c r="J380" i="5"/>
  <c r="J364" i="5"/>
  <c r="J348" i="5"/>
  <c r="J344" i="5"/>
  <c r="J332" i="5"/>
  <c r="J324" i="5"/>
  <c r="J320" i="5"/>
  <c r="J312" i="5"/>
  <c r="J308" i="5"/>
  <c r="J304" i="5"/>
  <c r="J300" i="5"/>
  <c r="J296" i="5"/>
  <c r="J292" i="5"/>
  <c r="J288" i="5"/>
  <c r="J284" i="5"/>
  <c r="J280" i="5"/>
  <c r="J276" i="5"/>
  <c r="J272" i="5"/>
  <c r="J268" i="5"/>
  <c r="J264" i="5"/>
  <c r="J260" i="5"/>
  <c r="J256" i="5"/>
  <c r="J252" i="5"/>
  <c r="J248" i="5"/>
  <c r="J244" i="5"/>
  <c r="J240" i="5"/>
  <c r="J236" i="5"/>
  <c r="J228" i="5"/>
  <c r="J224" i="5"/>
  <c r="J220" i="5"/>
  <c r="J216" i="5"/>
  <c r="J212" i="5"/>
  <c r="J208" i="5"/>
  <c r="J204" i="5"/>
  <c r="J200" i="5"/>
  <c r="J196" i="5"/>
  <c r="J192" i="5"/>
  <c r="J188" i="5"/>
  <c r="J184" i="5"/>
  <c r="J172" i="5"/>
  <c r="J168" i="5"/>
  <c r="J164" i="5"/>
  <c r="J160" i="5"/>
  <c r="J156" i="5"/>
  <c r="J152" i="5"/>
  <c r="J148" i="5"/>
  <c r="J144" i="5"/>
  <c r="J140" i="5"/>
  <c r="J136" i="5"/>
  <c r="J19" i="5"/>
  <c r="J11" i="5"/>
  <c r="J488" i="5"/>
  <c r="J472" i="5"/>
  <c r="J452" i="5"/>
  <c r="J440" i="5"/>
  <c r="J428" i="5"/>
  <c r="J416" i="5"/>
  <c r="J400" i="5"/>
  <c r="J384" i="5"/>
  <c r="J368" i="5"/>
  <c r="J352" i="5"/>
  <c r="J328" i="5"/>
  <c r="J491" i="5"/>
  <c r="J479" i="5"/>
  <c r="J471" i="5"/>
  <c r="J459" i="5"/>
  <c r="J447" i="5"/>
  <c r="J439" i="5"/>
  <c r="J423" i="5"/>
  <c r="J411" i="5"/>
  <c r="J399" i="5"/>
  <c r="J391" i="5"/>
  <c r="J379" i="5"/>
  <c r="J363" i="5"/>
  <c r="J351" i="5"/>
  <c r="J339" i="5"/>
  <c r="J319" i="5"/>
  <c r="J303" i="5"/>
  <c r="J295" i="5"/>
  <c r="J279" i="5"/>
  <c r="J271" i="5"/>
  <c r="J259" i="5"/>
  <c r="J247" i="5"/>
  <c r="J239" i="5"/>
  <c r="J215" i="5"/>
  <c r="J191" i="5"/>
  <c r="J179" i="5"/>
  <c r="J167" i="5"/>
  <c r="J155" i="5"/>
  <c r="J147" i="5"/>
  <c r="J139" i="5"/>
  <c r="J123" i="5"/>
  <c r="J107" i="5"/>
  <c r="J99" i="5"/>
  <c r="J95" i="5"/>
  <c r="J91" i="5"/>
  <c r="J87" i="5"/>
  <c r="J79" i="5"/>
  <c r="J75" i="5"/>
  <c r="J71" i="5"/>
  <c r="J67" i="5"/>
  <c r="J63" i="5"/>
  <c r="J59" i="5"/>
  <c r="J55" i="5"/>
  <c r="J51" i="5"/>
  <c r="J47" i="5"/>
  <c r="J43" i="5"/>
  <c r="J39" i="5"/>
  <c r="J35" i="5"/>
  <c r="J31" i="5"/>
  <c r="J27" i="5"/>
  <c r="J18" i="5"/>
  <c r="J10" i="5"/>
  <c r="J496" i="5"/>
  <c r="J484" i="5"/>
  <c r="J468" i="5"/>
  <c r="J456" i="5"/>
  <c r="J436" i="5"/>
  <c r="J388" i="5"/>
  <c r="J356" i="5"/>
  <c r="J340" i="5"/>
  <c r="J499" i="5"/>
  <c r="J487" i="5"/>
  <c r="J475" i="5"/>
  <c r="J463" i="5"/>
  <c r="J451" i="5"/>
  <c r="J435" i="5"/>
  <c r="J415" i="5"/>
  <c r="J403" i="5"/>
  <c r="J387" i="5"/>
  <c r="J375" i="5"/>
  <c r="J355" i="5"/>
  <c r="J327" i="5"/>
  <c r="J315" i="5"/>
  <c r="J291" i="5"/>
  <c r="J267" i="5"/>
  <c r="J255" i="5"/>
  <c r="J243" i="5"/>
  <c r="J219" i="5"/>
  <c r="J207" i="5"/>
  <c r="J195" i="5"/>
  <c r="J183" i="5"/>
  <c r="J171" i="5"/>
  <c r="J159" i="5"/>
  <c r="J115" i="5"/>
  <c r="J460" i="5"/>
  <c r="J448" i="5"/>
  <c r="J432" i="5"/>
  <c r="J420" i="5"/>
  <c r="J408" i="5"/>
  <c r="J392" i="5"/>
  <c r="J376" i="5"/>
  <c r="J360" i="5"/>
  <c r="J336" i="5"/>
  <c r="J495" i="5"/>
  <c r="J483" i="5"/>
  <c r="J467" i="5"/>
  <c r="J455" i="5"/>
  <c r="J443" i="5"/>
  <c r="J431" i="5"/>
  <c r="J419" i="5"/>
  <c r="J407" i="5"/>
  <c r="J395" i="5"/>
  <c r="J383" i="5"/>
  <c r="J371" i="5"/>
  <c r="J347" i="5"/>
  <c r="J335" i="5"/>
  <c r="J311" i="5"/>
  <c r="J299" i="5"/>
  <c r="J287" i="5"/>
  <c r="J275" i="5"/>
  <c r="J263" i="5"/>
  <c r="J251" i="5"/>
  <c r="J235" i="5"/>
  <c r="J223" i="5"/>
  <c r="J211" i="5"/>
  <c r="J199" i="5"/>
  <c r="J187" i="5"/>
  <c r="J175" i="5"/>
  <c r="J163" i="5"/>
  <c r="J151" i="5"/>
  <c r="J143" i="5"/>
  <c r="J131" i="5"/>
  <c r="J127" i="5"/>
  <c r="J103" i="5"/>
  <c r="J83" i="5"/>
  <c r="R498" i="5"/>
  <c r="O498" i="5"/>
  <c r="Q498" i="5" s="1"/>
  <c r="L498" i="5"/>
  <c r="N498" i="5" s="1"/>
  <c r="R494" i="5"/>
  <c r="T494" i="5" s="1"/>
  <c r="O494" i="5"/>
  <c r="Q494" i="5" s="1"/>
  <c r="L494" i="5"/>
  <c r="N494" i="5" s="1"/>
  <c r="R490" i="5"/>
  <c r="O490" i="5"/>
  <c r="Q490" i="5" s="1"/>
  <c r="L490" i="5"/>
  <c r="N490" i="5" s="1"/>
  <c r="R486" i="5"/>
  <c r="O486" i="5"/>
  <c r="Q486" i="5" s="1"/>
  <c r="L486" i="5"/>
  <c r="N486" i="5" s="1"/>
  <c r="R482" i="5"/>
  <c r="O482" i="5"/>
  <c r="Q482" i="5" s="1"/>
  <c r="L482" i="5"/>
  <c r="N482" i="5" s="1"/>
  <c r="R478" i="5"/>
  <c r="O478" i="5"/>
  <c r="Q478" i="5" s="1"/>
  <c r="L478" i="5"/>
  <c r="N478" i="5" s="1"/>
  <c r="R474" i="5"/>
  <c r="O474" i="5"/>
  <c r="Q474" i="5" s="1"/>
  <c r="L474" i="5"/>
  <c r="N474" i="5" s="1"/>
  <c r="R470" i="5"/>
  <c r="O470" i="5"/>
  <c r="Q470" i="5" s="1"/>
  <c r="L470" i="5"/>
  <c r="N470" i="5" s="1"/>
  <c r="R466" i="5"/>
  <c r="O466" i="5"/>
  <c r="Q466" i="5" s="1"/>
  <c r="L466" i="5"/>
  <c r="N466" i="5" s="1"/>
  <c r="R462" i="5"/>
  <c r="O462" i="5"/>
  <c r="Q462" i="5" s="1"/>
  <c r="L462" i="5"/>
  <c r="N462" i="5" s="1"/>
  <c r="R458" i="5"/>
  <c r="O458" i="5"/>
  <c r="Q458" i="5" s="1"/>
  <c r="L458" i="5"/>
  <c r="N458" i="5" s="1"/>
  <c r="R454" i="5"/>
  <c r="O454" i="5"/>
  <c r="Q454" i="5" s="1"/>
  <c r="L454" i="5"/>
  <c r="N454" i="5" s="1"/>
  <c r="R450" i="5"/>
  <c r="O450" i="5"/>
  <c r="Q450" i="5" s="1"/>
  <c r="L450" i="5"/>
  <c r="N450" i="5" s="1"/>
  <c r="R446" i="5"/>
  <c r="O446" i="5"/>
  <c r="Q446" i="5" s="1"/>
  <c r="L446" i="5"/>
  <c r="N446" i="5" s="1"/>
  <c r="R442" i="5"/>
  <c r="O442" i="5"/>
  <c r="Q442" i="5" s="1"/>
  <c r="L442" i="5"/>
  <c r="N442" i="5" s="1"/>
  <c r="R438" i="5"/>
  <c r="O438" i="5"/>
  <c r="Q438" i="5" s="1"/>
  <c r="L438" i="5"/>
  <c r="N438" i="5" s="1"/>
  <c r="R434" i="5"/>
  <c r="T434" i="5" s="1"/>
  <c r="O434" i="5"/>
  <c r="Q434" i="5" s="1"/>
  <c r="L434" i="5"/>
  <c r="N434" i="5" s="1"/>
  <c r="R430" i="5"/>
  <c r="O430" i="5"/>
  <c r="Q430" i="5" s="1"/>
  <c r="L430" i="5"/>
  <c r="N430" i="5" s="1"/>
  <c r="R426" i="5"/>
  <c r="O426" i="5"/>
  <c r="Q426" i="5" s="1"/>
  <c r="L426" i="5"/>
  <c r="N426" i="5" s="1"/>
  <c r="R422" i="5"/>
  <c r="O422" i="5"/>
  <c r="Q422" i="5" s="1"/>
  <c r="L422" i="5"/>
  <c r="N422" i="5" s="1"/>
  <c r="R418" i="5"/>
  <c r="O418" i="5"/>
  <c r="Q418" i="5" s="1"/>
  <c r="L418" i="5"/>
  <c r="N418" i="5" s="1"/>
  <c r="R414" i="5"/>
  <c r="O414" i="5"/>
  <c r="Q414" i="5" s="1"/>
  <c r="L414" i="5"/>
  <c r="N414" i="5" s="1"/>
  <c r="R410" i="5"/>
  <c r="T410" i="5" s="1"/>
  <c r="O410" i="5"/>
  <c r="Q410" i="5" s="1"/>
  <c r="L410" i="5"/>
  <c r="N410" i="5" s="1"/>
  <c r="R406" i="5"/>
  <c r="T406" i="5" s="1"/>
  <c r="O406" i="5"/>
  <c r="Q406" i="5" s="1"/>
  <c r="L406" i="5"/>
  <c r="N406" i="5" s="1"/>
  <c r="R402" i="5"/>
  <c r="T402" i="5" s="1"/>
  <c r="O402" i="5"/>
  <c r="Q402" i="5" s="1"/>
  <c r="L402" i="5"/>
  <c r="N402" i="5" s="1"/>
  <c r="R398" i="5"/>
  <c r="O398" i="5"/>
  <c r="Q398" i="5" s="1"/>
  <c r="L398" i="5"/>
  <c r="N398" i="5" s="1"/>
  <c r="R394" i="5"/>
  <c r="O394" i="5"/>
  <c r="Q394" i="5" s="1"/>
  <c r="L394" i="5"/>
  <c r="N394" i="5" s="1"/>
  <c r="R390" i="5"/>
  <c r="O390" i="5"/>
  <c r="Q390" i="5" s="1"/>
  <c r="L390" i="5"/>
  <c r="N390" i="5" s="1"/>
  <c r="R386" i="5"/>
  <c r="O386" i="5"/>
  <c r="Q386" i="5" s="1"/>
  <c r="L386" i="5"/>
  <c r="N386" i="5" s="1"/>
  <c r="R382" i="5"/>
  <c r="O382" i="5"/>
  <c r="Q382" i="5" s="1"/>
  <c r="L382" i="5"/>
  <c r="N382" i="5" s="1"/>
  <c r="R378" i="5"/>
  <c r="O378" i="5"/>
  <c r="Q378" i="5" s="1"/>
  <c r="L378" i="5"/>
  <c r="N378" i="5" s="1"/>
  <c r="R374" i="5"/>
  <c r="O374" i="5"/>
  <c r="Q374" i="5" s="1"/>
  <c r="L374" i="5"/>
  <c r="N374" i="5" s="1"/>
  <c r="R370" i="5"/>
  <c r="O370" i="5"/>
  <c r="Q370" i="5" s="1"/>
  <c r="L370" i="5"/>
  <c r="N370" i="5" s="1"/>
  <c r="R366" i="5"/>
  <c r="O366" i="5"/>
  <c r="Q366" i="5" s="1"/>
  <c r="L366" i="5"/>
  <c r="N366" i="5" s="1"/>
  <c r="R362" i="5"/>
  <c r="O362" i="5"/>
  <c r="Q362" i="5" s="1"/>
  <c r="L362" i="5"/>
  <c r="N362" i="5" s="1"/>
  <c r="R358" i="5"/>
  <c r="O358" i="5"/>
  <c r="Q358" i="5" s="1"/>
  <c r="L358" i="5"/>
  <c r="N358" i="5" s="1"/>
  <c r="R354" i="5"/>
  <c r="O354" i="5"/>
  <c r="Q354" i="5" s="1"/>
  <c r="L354" i="5"/>
  <c r="N354" i="5" s="1"/>
  <c r="R350" i="5"/>
  <c r="O350" i="5"/>
  <c r="Q350" i="5" s="1"/>
  <c r="L350" i="5"/>
  <c r="N350" i="5" s="1"/>
  <c r="R346" i="5"/>
  <c r="O346" i="5"/>
  <c r="Q346" i="5" s="1"/>
  <c r="L346" i="5"/>
  <c r="N346" i="5" s="1"/>
  <c r="R342" i="5"/>
  <c r="O342" i="5"/>
  <c r="Q342" i="5" s="1"/>
  <c r="L342" i="5"/>
  <c r="N342" i="5" s="1"/>
  <c r="R338" i="5"/>
  <c r="T338" i="5" s="1"/>
  <c r="O338" i="5"/>
  <c r="Q338" i="5" s="1"/>
  <c r="L338" i="5"/>
  <c r="N338" i="5" s="1"/>
  <c r="R334" i="5"/>
  <c r="O334" i="5"/>
  <c r="Q334" i="5" s="1"/>
  <c r="L334" i="5"/>
  <c r="N334" i="5" s="1"/>
  <c r="R330" i="5"/>
  <c r="O330" i="5"/>
  <c r="Q330" i="5" s="1"/>
  <c r="L330" i="5"/>
  <c r="N330" i="5" s="1"/>
  <c r="R326" i="5"/>
  <c r="O326" i="5"/>
  <c r="Q326" i="5" s="1"/>
  <c r="L326" i="5"/>
  <c r="N326" i="5" s="1"/>
  <c r="R322" i="5"/>
  <c r="T322" i="5" s="1"/>
  <c r="O322" i="5"/>
  <c r="Q322" i="5" s="1"/>
  <c r="L322" i="5"/>
  <c r="N322" i="5" s="1"/>
  <c r="R318" i="5"/>
  <c r="O318" i="5"/>
  <c r="Q318" i="5" s="1"/>
  <c r="L318" i="5"/>
  <c r="N318" i="5" s="1"/>
  <c r="R314" i="5"/>
  <c r="O314" i="5"/>
  <c r="Q314" i="5" s="1"/>
  <c r="L314" i="5"/>
  <c r="N314" i="5" s="1"/>
  <c r="R310" i="5"/>
  <c r="T310" i="5" s="1"/>
  <c r="O310" i="5"/>
  <c r="Q310" i="5" s="1"/>
  <c r="L310" i="5"/>
  <c r="N310" i="5" s="1"/>
  <c r="R306" i="5"/>
  <c r="O306" i="5"/>
  <c r="Q306" i="5" s="1"/>
  <c r="L306" i="5"/>
  <c r="N306" i="5" s="1"/>
  <c r="R302" i="5"/>
  <c r="T302" i="5" s="1"/>
  <c r="O302" i="5"/>
  <c r="Q302" i="5" s="1"/>
  <c r="L302" i="5"/>
  <c r="N302" i="5" s="1"/>
  <c r="R298" i="5"/>
  <c r="O298" i="5"/>
  <c r="Q298" i="5" s="1"/>
  <c r="L298" i="5"/>
  <c r="N298" i="5" s="1"/>
  <c r="R294" i="5"/>
  <c r="T294" i="5" s="1"/>
  <c r="O294" i="5"/>
  <c r="Q294" i="5" s="1"/>
  <c r="L294" i="5"/>
  <c r="N294" i="5" s="1"/>
  <c r="R290" i="5"/>
  <c r="O290" i="5"/>
  <c r="Q290" i="5" s="1"/>
  <c r="L290" i="5"/>
  <c r="N290" i="5" s="1"/>
  <c r="R286" i="5"/>
  <c r="T286" i="5" s="1"/>
  <c r="O286" i="5"/>
  <c r="Q286" i="5" s="1"/>
  <c r="L286" i="5"/>
  <c r="N286" i="5" s="1"/>
  <c r="R282" i="5"/>
  <c r="T282" i="5" s="1"/>
  <c r="O282" i="5"/>
  <c r="Q282" i="5" s="1"/>
  <c r="L282" i="5"/>
  <c r="N282" i="5" s="1"/>
  <c r="R278" i="5"/>
  <c r="O278" i="5"/>
  <c r="Q278" i="5" s="1"/>
  <c r="L278" i="5"/>
  <c r="N278" i="5" s="1"/>
  <c r="R274" i="5"/>
  <c r="T274" i="5" s="1"/>
  <c r="O274" i="5"/>
  <c r="Q274" i="5" s="1"/>
  <c r="L274" i="5"/>
  <c r="N274" i="5" s="1"/>
  <c r="R270" i="5"/>
  <c r="T270" i="5" s="1"/>
  <c r="O270" i="5"/>
  <c r="Q270" i="5" s="1"/>
  <c r="L270" i="5"/>
  <c r="N270" i="5" s="1"/>
  <c r="R266" i="5"/>
  <c r="O266" i="5"/>
  <c r="Q266" i="5" s="1"/>
  <c r="L266" i="5"/>
  <c r="N266" i="5" s="1"/>
  <c r="R262" i="5"/>
  <c r="O262" i="5"/>
  <c r="Q262" i="5" s="1"/>
  <c r="L262" i="5"/>
  <c r="N262" i="5" s="1"/>
  <c r="R258" i="5"/>
  <c r="T258" i="5" s="1"/>
  <c r="O258" i="5"/>
  <c r="Q258" i="5" s="1"/>
  <c r="L258" i="5"/>
  <c r="N258" i="5" s="1"/>
  <c r="R254" i="5"/>
  <c r="T254" i="5" s="1"/>
  <c r="O254" i="5"/>
  <c r="Q254" i="5" s="1"/>
  <c r="L254" i="5"/>
  <c r="N254" i="5" s="1"/>
  <c r="R250" i="5"/>
  <c r="T250" i="5" s="1"/>
  <c r="O250" i="5"/>
  <c r="Q250" i="5" s="1"/>
  <c r="L250" i="5"/>
  <c r="N250" i="5" s="1"/>
  <c r="R246" i="5"/>
  <c r="T246" i="5" s="1"/>
  <c r="O246" i="5"/>
  <c r="Q246" i="5" s="1"/>
  <c r="L246" i="5"/>
  <c r="N246" i="5" s="1"/>
  <c r="R242" i="5"/>
  <c r="T242" i="5" s="1"/>
  <c r="O242" i="5"/>
  <c r="Q242" i="5" s="1"/>
  <c r="L242" i="5"/>
  <c r="N242" i="5" s="1"/>
  <c r="R238" i="5"/>
  <c r="T238" i="5" s="1"/>
  <c r="O238" i="5"/>
  <c r="Q238" i="5" s="1"/>
  <c r="L238" i="5"/>
  <c r="N238" i="5" s="1"/>
  <c r="R234" i="5"/>
  <c r="T234" i="5" s="1"/>
  <c r="O234" i="5"/>
  <c r="Q234" i="5" s="1"/>
  <c r="L234" i="5"/>
  <c r="N234" i="5" s="1"/>
  <c r="R230" i="5"/>
  <c r="T230" i="5" s="1"/>
  <c r="O230" i="5"/>
  <c r="Q230" i="5" s="1"/>
  <c r="L230" i="5"/>
  <c r="N230" i="5" s="1"/>
  <c r="R226" i="5"/>
  <c r="T226" i="5" s="1"/>
  <c r="O226" i="5"/>
  <c r="Q226" i="5" s="1"/>
  <c r="L226" i="5"/>
  <c r="N226" i="5" s="1"/>
  <c r="R222" i="5"/>
  <c r="T222" i="5" s="1"/>
  <c r="O222" i="5"/>
  <c r="Q222" i="5" s="1"/>
  <c r="L222" i="5"/>
  <c r="N222" i="5" s="1"/>
  <c r="R218" i="5"/>
  <c r="T218" i="5" s="1"/>
  <c r="O218" i="5"/>
  <c r="Q218" i="5" s="1"/>
  <c r="L218" i="5"/>
  <c r="N218" i="5" s="1"/>
  <c r="R214" i="5"/>
  <c r="T214" i="5" s="1"/>
  <c r="O214" i="5"/>
  <c r="Q214" i="5" s="1"/>
  <c r="L214" i="5"/>
  <c r="N214" i="5" s="1"/>
  <c r="R210" i="5"/>
  <c r="T210" i="5" s="1"/>
  <c r="O210" i="5"/>
  <c r="Q210" i="5" s="1"/>
  <c r="L210" i="5"/>
  <c r="N210" i="5" s="1"/>
  <c r="R206" i="5"/>
  <c r="T206" i="5" s="1"/>
  <c r="O206" i="5"/>
  <c r="Q206" i="5" s="1"/>
  <c r="L206" i="5"/>
  <c r="N206" i="5" s="1"/>
  <c r="R202" i="5"/>
  <c r="T202" i="5" s="1"/>
  <c r="O202" i="5"/>
  <c r="Q202" i="5" s="1"/>
  <c r="L202" i="5"/>
  <c r="N202" i="5" s="1"/>
  <c r="R198" i="5"/>
  <c r="T198" i="5" s="1"/>
  <c r="O198" i="5"/>
  <c r="Q198" i="5" s="1"/>
  <c r="L198" i="5"/>
  <c r="N198" i="5" s="1"/>
  <c r="R194" i="5"/>
  <c r="T194" i="5" s="1"/>
  <c r="O194" i="5"/>
  <c r="Q194" i="5" s="1"/>
  <c r="L194" i="5"/>
  <c r="N194" i="5" s="1"/>
  <c r="R190" i="5"/>
  <c r="T190" i="5" s="1"/>
  <c r="O190" i="5"/>
  <c r="Q190" i="5" s="1"/>
  <c r="L190" i="5"/>
  <c r="N190" i="5" s="1"/>
  <c r="R186" i="5"/>
  <c r="T186" i="5" s="1"/>
  <c r="O186" i="5"/>
  <c r="Q186" i="5" s="1"/>
  <c r="L186" i="5"/>
  <c r="N186" i="5" s="1"/>
  <c r="R182" i="5"/>
  <c r="T182" i="5" s="1"/>
  <c r="O182" i="5"/>
  <c r="Q182" i="5" s="1"/>
  <c r="L182" i="5"/>
  <c r="N182" i="5" s="1"/>
  <c r="R178" i="5"/>
  <c r="T178" i="5" s="1"/>
  <c r="O178" i="5"/>
  <c r="Q178" i="5" s="1"/>
  <c r="L178" i="5"/>
  <c r="N178" i="5" s="1"/>
  <c r="R174" i="5"/>
  <c r="T174" i="5" s="1"/>
  <c r="O174" i="5"/>
  <c r="L174" i="5"/>
  <c r="N174" i="5" s="1"/>
  <c r="R170" i="5"/>
  <c r="T170" i="5" s="1"/>
  <c r="O170" i="5"/>
  <c r="L170" i="5"/>
  <c r="N170" i="5" s="1"/>
  <c r="R166" i="5"/>
  <c r="T166" i="5" s="1"/>
  <c r="O166" i="5"/>
  <c r="L166" i="5"/>
  <c r="N166" i="5" s="1"/>
  <c r="R162" i="5"/>
  <c r="T162" i="5" s="1"/>
  <c r="O162" i="5"/>
  <c r="L162" i="5"/>
  <c r="N162" i="5" s="1"/>
  <c r="R158" i="5"/>
  <c r="T158" i="5" s="1"/>
  <c r="O158" i="5"/>
  <c r="L158" i="5"/>
  <c r="N158" i="5" s="1"/>
  <c r="R154" i="5"/>
  <c r="T154" i="5" s="1"/>
  <c r="O154" i="5"/>
  <c r="L154" i="5"/>
  <c r="N154" i="5" s="1"/>
  <c r="R150" i="5"/>
  <c r="T150" i="5" s="1"/>
  <c r="O150" i="5"/>
  <c r="L150" i="5"/>
  <c r="N150" i="5" s="1"/>
  <c r="R146" i="5"/>
  <c r="T146" i="5" s="1"/>
  <c r="O146" i="5"/>
  <c r="L146" i="5"/>
  <c r="N146" i="5" s="1"/>
  <c r="R142" i="5"/>
  <c r="T142" i="5" s="1"/>
  <c r="O142" i="5"/>
  <c r="L142" i="5"/>
  <c r="N142" i="5" s="1"/>
  <c r="R138" i="5"/>
  <c r="T138" i="5" s="1"/>
  <c r="O138" i="5"/>
  <c r="L138" i="5"/>
  <c r="N138" i="5" s="1"/>
  <c r="R134" i="5"/>
  <c r="T134" i="5" s="1"/>
  <c r="O134" i="5"/>
  <c r="L134" i="5"/>
  <c r="N134" i="5" s="1"/>
  <c r="R130" i="5"/>
  <c r="T130" i="5" s="1"/>
  <c r="O130" i="5"/>
  <c r="L130" i="5"/>
  <c r="N130" i="5" s="1"/>
  <c r="R126" i="5"/>
  <c r="T126" i="5" s="1"/>
  <c r="O126" i="5"/>
  <c r="L126" i="5"/>
  <c r="N126" i="5" s="1"/>
  <c r="R122" i="5"/>
  <c r="T122" i="5" s="1"/>
  <c r="O122" i="5"/>
  <c r="L122" i="5"/>
  <c r="N122" i="5" s="1"/>
  <c r="R118" i="5"/>
  <c r="T118" i="5" s="1"/>
  <c r="O118" i="5"/>
  <c r="L118" i="5"/>
  <c r="N118" i="5" s="1"/>
  <c r="R114" i="5"/>
  <c r="T114" i="5" s="1"/>
  <c r="O114" i="5"/>
  <c r="L114" i="5"/>
  <c r="N114" i="5" s="1"/>
  <c r="R110" i="5"/>
  <c r="T110" i="5" s="1"/>
  <c r="O110" i="5"/>
  <c r="L110" i="5"/>
  <c r="N110" i="5" s="1"/>
  <c r="R106" i="5"/>
  <c r="T106" i="5" s="1"/>
  <c r="O106" i="5"/>
  <c r="L106" i="5"/>
  <c r="N106" i="5" s="1"/>
  <c r="R102" i="5"/>
  <c r="T102" i="5" s="1"/>
  <c r="O102" i="5"/>
  <c r="L102" i="5"/>
  <c r="N102" i="5" s="1"/>
  <c r="R98" i="5"/>
  <c r="T98" i="5" s="1"/>
  <c r="O98" i="5"/>
  <c r="L98" i="5"/>
  <c r="N98" i="5" s="1"/>
  <c r="R94" i="5"/>
  <c r="T94" i="5" s="1"/>
  <c r="O94" i="5"/>
  <c r="L94" i="5"/>
  <c r="N94" i="5" s="1"/>
  <c r="R90" i="5"/>
  <c r="T90" i="5" s="1"/>
  <c r="O90" i="5"/>
  <c r="L90" i="5"/>
  <c r="N90" i="5" s="1"/>
  <c r="R86" i="5"/>
  <c r="T86" i="5" s="1"/>
  <c r="O86" i="5"/>
  <c r="L86" i="5"/>
  <c r="N86" i="5" s="1"/>
  <c r="R82" i="5"/>
  <c r="T82" i="5" s="1"/>
  <c r="O82" i="5"/>
  <c r="L82" i="5"/>
  <c r="N82" i="5" s="1"/>
  <c r="R78" i="5"/>
  <c r="T78" i="5" s="1"/>
  <c r="O78" i="5"/>
  <c r="L78" i="5"/>
  <c r="N78" i="5" s="1"/>
  <c r="R74" i="5"/>
  <c r="T74" i="5" s="1"/>
  <c r="O74" i="5"/>
  <c r="L74" i="5"/>
  <c r="N74" i="5" s="1"/>
  <c r="R70" i="5"/>
  <c r="T70" i="5" s="1"/>
  <c r="O70" i="5"/>
  <c r="L70" i="5"/>
  <c r="N70" i="5" s="1"/>
  <c r="R66" i="5"/>
  <c r="T66" i="5" s="1"/>
  <c r="O66" i="5"/>
  <c r="L66" i="5"/>
  <c r="N66" i="5" s="1"/>
  <c r="R62" i="5"/>
  <c r="T62" i="5" s="1"/>
  <c r="O62" i="5"/>
  <c r="L62" i="5"/>
  <c r="N62" i="5" s="1"/>
  <c r="R58" i="5"/>
  <c r="T58" i="5" s="1"/>
  <c r="O58" i="5"/>
  <c r="L58" i="5"/>
  <c r="N58" i="5" s="1"/>
  <c r="R54" i="5"/>
  <c r="T54" i="5" s="1"/>
  <c r="O54" i="5"/>
  <c r="L54" i="5"/>
  <c r="N54" i="5" s="1"/>
  <c r="R50" i="5"/>
  <c r="T50" i="5" s="1"/>
  <c r="O50" i="5"/>
  <c r="L50" i="5"/>
  <c r="N50" i="5" s="1"/>
  <c r="R46" i="5"/>
  <c r="T46" i="5" s="1"/>
  <c r="O46" i="5"/>
  <c r="L46" i="5"/>
  <c r="N46" i="5" s="1"/>
  <c r="R42" i="5"/>
  <c r="T42" i="5" s="1"/>
  <c r="O42" i="5"/>
  <c r="L42" i="5"/>
  <c r="N42" i="5" s="1"/>
  <c r="R38" i="5"/>
  <c r="T38" i="5" s="1"/>
  <c r="O38" i="5"/>
  <c r="L38" i="5"/>
  <c r="N38" i="5" s="1"/>
  <c r="R34" i="5"/>
  <c r="T34" i="5" s="1"/>
  <c r="O34" i="5"/>
  <c r="L34" i="5"/>
  <c r="N34" i="5" s="1"/>
  <c r="R30" i="5"/>
  <c r="T30" i="5" s="1"/>
  <c r="O30" i="5"/>
  <c r="L30" i="5"/>
  <c r="N30" i="5" s="1"/>
  <c r="R26" i="5"/>
  <c r="T26" i="5" s="1"/>
  <c r="O26" i="5"/>
  <c r="L26" i="5"/>
  <c r="N26" i="5" s="1"/>
  <c r="R21" i="5"/>
  <c r="O21" i="5"/>
  <c r="Q21" i="5" s="1"/>
  <c r="L21" i="5"/>
  <c r="N21" i="5" s="1"/>
  <c r="I21" i="5"/>
  <c r="K21" i="5" s="1"/>
  <c r="R17" i="5"/>
  <c r="O17" i="5"/>
  <c r="Q17" i="5" s="1"/>
  <c r="L17" i="5"/>
  <c r="N17" i="5" s="1"/>
  <c r="I17" i="5"/>
  <c r="K17" i="5" s="1"/>
  <c r="R13" i="5"/>
  <c r="T13" i="5" s="1"/>
  <c r="O13" i="5"/>
  <c r="Q13" i="5" s="1"/>
  <c r="L13" i="5"/>
  <c r="N13" i="5" s="1"/>
  <c r="I13" i="5"/>
  <c r="K13" i="5" s="1"/>
  <c r="R9" i="5"/>
  <c r="T9" i="5" s="1"/>
  <c r="O9" i="5"/>
  <c r="Q9" i="5" s="1"/>
  <c r="I9" i="5"/>
  <c r="K9" i="5" s="1"/>
  <c r="L9" i="5"/>
  <c r="N9" i="5" s="1"/>
  <c r="R497" i="5"/>
  <c r="T497" i="5" s="1"/>
  <c r="O497" i="5"/>
  <c r="Q497" i="5" s="1"/>
  <c r="L497" i="5"/>
  <c r="N497" i="5" s="1"/>
  <c r="R493" i="5"/>
  <c r="T493" i="5" s="1"/>
  <c r="O493" i="5"/>
  <c r="Q493" i="5" s="1"/>
  <c r="L493" i="5"/>
  <c r="N493" i="5" s="1"/>
  <c r="R489" i="5"/>
  <c r="T489" i="5" s="1"/>
  <c r="O489" i="5"/>
  <c r="Q489" i="5" s="1"/>
  <c r="L489" i="5"/>
  <c r="N489" i="5" s="1"/>
  <c r="R485" i="5"/>
  <c r="T485" i="5" s="1"/>
  <c r="O485" i="5"/>
  <c r="Q485" i="5" s="1"/>
  <c r="L485" i="5"/>
  <c r="N485" i="5" s="1"/>
  <c r="R481" i="5"/>
  <c r="T481" i="5" s="1"/>
  <c r="O481" i="5"/>
  <c r="Q481" i="5" s="1"/>
  <c r="L481" i="5"/>
  <c r="N481" i="5" s="1"/>
  <c r="R477" i="5"/>
  <c r="T477" i="5" s="1"/>
  <c r="O477" i="5"/>
  <c r="Q477" i="5" s="1"/>
  <c r="L477" i="5"/>
  <c r="N477" i="5" s="1"/>
  <c r="R473" i="5"/>
  <c r="T473" i="5" s="1"/>
  <c r="O473" i="5"/>
  <c r="Q473" i="5" s="1"/>
  <c r="L473" i="5"/>
  <c r="N473" i="5" s="1"/>
  <c r="R469" i="5"/>
  <c r="T469" i="5" s="1"/>
  <c r="O469" i="5"/>
  <c r="Q469" i="5" s="1"/>
  <c r="L469" i="5"/>
  <c r="N469" i="5" s="1"/>
  <c r="R465" i="5"/>
  <c r="T465" i="5" s="1"/>
  <c r="O465" i="5"/>
  <c r="Q465" i="5" s="1"/>
  <c r="L465" i="5"/>
  <c r="N465" i="5" s="1"/>
  <c r="R461" i="5"/>
  <c r="T461" i="5" s="1"/>
  <c r="O461" i="5"/>
  <c r="Q461" i="5" s="1"/>
  <c r="L461" i="5"/>
  <c r="N461" i="5" s="1"/>
  <c r="R457" i="5"/>
  <c r="T457" i="5" s="1"/>
  <c r="O457" i="5"/>
  <c r="Q457" i="5" s="1"/>
  <c r="L457" i="5"/>
  <c r="N457" i="5" s="1"/>
  <c r="R453" i="5"/>
  <c r="T453" i="5" s="1"/>
  <c r="O453" i="5"/>
  <c r="Q453" i="5" s="1"/>
  <c r="L453" i="5"/>
  <c r="N453" i="5" s="1"/>
  <c r="R449" i="5"/>
  <c r="T449" i="5" s="1"/>
  <c r="O449" i="5"/>
  <c r="Q449" i="5" s="1"/>
  <c r="L449" i="5"/>
  <c r="N449" i="5" s="1"/>
  <c r="R445" i="5"/>
  <c r="T445" i="5" s="1"/>
  <c r="O445" i="5"/>
  <c r="Q445" i="5" s="1"/>
  <c r="L445" i="5"/>
  <c r="N445" i="5" s="1"/>
  <c r="R441" i="5"/>
  <c r="T441" i="5" s="1"/>
  <c r="O441" i="5"/>
  <c r="Q441" i="5" s="1"/>
  <c r="L441" i="5"/>
  <c r="N441" i="5" s="1"/>
  <c r="R437" i="5"/>
  <c r="T437" i="5" s="1"/>
  <c r="O437" i="5"/>
  <c r="Q437" i="5" s="1"/>
  <c r="L437" i="5"/>
  <c r="N437" i="5" s="1"/>
  <c r="R433" i="5"/>
  <c r="T433" i="5" s="1"/>
  <c r="O433" i="5"/>
  <c r="Q433" i="5" s="1"/>
  <c r="L433" i="5"/>
  <c r="N433" i="5" s="1"/>
  <c r="R429" i="5"/>
  <c r="T429" i="5" s="1"/>
  <c r="O429" i="5"/>
  <c r="Q429" i="5" s="1"/>
  <c r="L429" i="5"/>
  <c r="N429" i="5" s="1"/>
  <c r="R425" i="5"/>
  <c r="T425" i="5" s="1"/>
  <c r="O425" i="5"/>
  <c r="Q425" i="5" s="1"/>
  <c r="L425" i="5"/>
  <c r="N425" i="5" s="1"/>
  <c r="R421" i="5"/>
  <c r="T421" i="5" s="1"/>
  <c r="O421" i="5"/>
  <c r="Q421" i="5" s="1"/>
  <c r="L421" i="5"/>
  <c r="N421" i="5" s="1"/>
  <c r="R417" i="5"/>
  <c r="T417" i="5" s="1"/>
  <c r="O417" i="5"/>
  <c r="Q417" i="5" s="1"/>
  <c r="L417" i="5"/>
  <c r="N417" i="5" s="1"/>
  <c r="R413" i="5"/>
  <c r="T413" i="5" s="1"/>
  <c r="O413" i="5"/>
  <c r="Q413" i="5" s="1"/>
  <c r="L413" i="5"/>
  <c r="N413" i="5" s="1"/>
  <c r="R409" i="5"/>
  <c r="T409" i="5" s="1"/>
  <c r="O409" i="5"/>
  <c r="Q409" i="5" s="1"/>
  <c r="L409" i="5"/>
  <c r="N409" i="5" s="1"/>
  <c r="R405" i="5"/>
  <c r="T405" i="5" s="1"/>
  <c r="O405" i="5"/>
  <c r="Q405" i="5" s="1"/>
  <c r="L405" i="5"/>
  <c r="N405" i="5" s="1"/>
  <c r="R401" i="5"/>
  <c r="T401" i="5" s="1"/>
  <c r="O401" i="5"/>
  <c r="Q401" i="5" s="1"/>
  <c r="L401" i="5"/>
  <c r="N401" i="5" s="1"/>
  <c r="R397" i="5"/>
  <c r="T397" i="5" s="1"/>
  <c r="O397" i="5"/>
  <c r="Q397" i="5" s="1"/>
  <c r="L397" i="5"/>
  <c r="N397" i="5" s="1"/>
  <c r="R393" i="5"/>
  <c r="T393" i="5" s="1"/>
  <c r="O393" i="5"/>
  <c r="Q393" i="5" s="1"/>
  <c r="L393" i="5"/>
  <c r="N393" i="5" s="1"/>
  <c r="R389" i="5"/>
  <c r="T389" i="5" s="1"/>
  <c r="O389" i="5"/>
  <c r="Q389" i="5" s="1"/>
  <c r="L389" i="5"/>
  <c r="N389" i="5" s="1"/>
  <c r="R385" i="5"/>
  <c r="T385" i="5" s="1"/>
  <c r="O385" i="5"/>
  <c r="Q385" i="5" s="1"/>
  <c r="L385" i="5"/>
  <c r="N385" i="5" s="1"/>
  <c r="R381" i="5"/>
  <c r="T381" i="5" s="1"/>
  <c r="O381" i="5"/>
  <c r="Q381" i="5" s="1"/>
  <c r="L381" i="5"/>
  <c r="N381" i="5" s="1"/>
  <c r="R377" i="5"/>
  <c r="T377" i="5" s="1"/>
  <c r="O377" i="5"/>
  <c r="Q377" i="5" s="1"/>
  <c r="L377" i="5"/>
  <c r="N377" i="5" s="1"/>
  <c r="R373" i="5"/>
  <c r="T373" i="5" s="1"/>
  <c r="O373" i="5"/>
  <c r="Q373" i="5" s="1"/>
  <c r="L373" i="5"/>
  <c r="N373" i="5" s="1"/>
  <c r="R369" i="5"/>
  <c r="T369" i="5" s="1"/>
  <c r="O369" i="5"/>
  <c r="Q369" i="5" s="1"/>
  <c r="L369" i="5"/>
  <c r="N369" i="5" s="1"/>
  <c r="R365" i="5"/>
  <c r="T365" i="5" s="1"/>
  <c r="O365" i="5"/>
  <c r="Q365" i="5" s="1"/>
  <c r="L365" i="5"/>
  <c r="N365" i="5" s="1"/>
  <c r="R361" i="5"/>
  <c r="T361" i="5" s="1"/>
  <c r="O361" i="5"/>
  <c r="Q361" i="5" s="1"/>
  <c r="L361" i="5"/>
  <c r="N361" i="5" s="1"/>
  <c r="R357" i="5"/>
  <c r="T357" i="5" s="1"/>
  <c r="O357" i="5"/>
  <c r="Q357" i="5" s="1"/>
  <c r="L357" i="5"/>
  <c r="N357" i="5" s="1"/>
  <c r="R353" i="5"/>
  <c r="T353" i="5" s="1"/>
  <c r="O353" i="5"/>
  <c r="Q353" i="5" s="1"/>
  <c r="L353" i="5"/>
  <c r="N353" i="5" s="1"/>
  <c r="R349" i="5"/>
  <c r="T349" i="5" s="1"/>
  <c r="O349" i="5"/>
  <c r="Q349" i="5" s="1"/>
  <c r="L349" i="5"/>
  <c r="N349" i="5" s="1"/>
  <c r="R345" i="5"/>
  <c r="T345" i="5" s="1"/>
  <c r="O345" i="5"/>
  <c r="Q345" i="5" s="1"/>
  <c r="L345" i="5"/>
  <c r="N345" i="5" s="1"/>
  <c r="R341" i="5"/>
  <c r="T341" i="5" s="1"/>
  <c r="O341" i="5"/>
  <c r="Q341" i="5" s="1"/>
  <c r="L341" i="5"/>
  <c r="N341" i="5" s="1"/>
  <c r="R337" i="5"/>
  <c r="T337" i="5" s="1"/>
  <c r="O337" i="5"/>
  <c r="Q337" i="5" s="1"/>
  <c r="L337" i="5"/>
  <c r="N337" i="5" s="1"/>
  <c r="R333" i="5"/>
  <c r="T333" i="5" s="1"/>
  <c r="O333" i="5"/>
  <c r="Q333" i="5" s="1"/>
  <c r="L333" i="5"/>
  <c r="N333" i="5" s="1"/>
  <c r="R329" i="5"/>
  <c r="T329" i="5" s="1"/>
  <c r="O329" i="5"/>
  <c r="Q329" i="5" s="1"/>
  <c r="L329" i="5"/>
  <c r="N329" i="5" s="1"/>
  <c r="R325" i="5"/>
  <c r="T325" i="5" s="1"/>
  <c r="O325" i="5"/>
  <c r="Q325" i="5" s="1"/>
  <c r="L325" i="5"/>
  <c r="N325" i="5" s="1"/>
  <c r="R321" i="5"/>
  <c r="T321" i="5" s="1"/>
  <c r="O321" i="5"/>
  <c r="Q321" i="5" s="1"/>
  <c r="L321" i="5"/>
  <c r="N321" i="5" s="1"/>
  <c r="R317" i="5"/>
  <c r="T317" i="5" s="1"/>
  <c r="O317" i="5"/>
  <c r="Q317" i="5" s="1"/>
  <c r="L317" i="5"/>
  <c r="N317" i="5" s="1"/>
  <c r="R313" i="5"/>
  <c r="T313" i="5" s="1"/>
  <c r="O313" i="5"/>
  <c r="Q313" i="5" s="1"/>
  <c r="L313" i="5"/>
  <c r="N313" i="5" s="1"/>
  <c r="R309" i="5"/>
  <c r="T309" i="5" s="1"/>
  <c r="O309" i="5"/>
  <c r="Q309" i="5" s="1"/>
  <c r="L309" i="5"/>
  <c r="N309" i="5" s="1"/>
  <c r="R305" i="5"/>
  <c r="T305" i="5" s="1"/>
  <c r="O305" i="5"/>
  <c r="Q305" i="5" s="1"/>
  <c r="L305" i="5"/>
  <c r="N305" i="5" s="1"/>
  <c r="R301" i="5"/>
  <c r="T301" i="5" s="1"/>
  <c r="O301" i="5"/>
  <c r="Q301" i="5" s="1"/>
  <c r="L301" i="5"/>
  <c r="N301" i="5" s="1"/>
  <c r="R297" i="5"/>
  <c r="T297" i="5" s="1"/>
  <c r="O297" i="5"/>
  <c r="Q297" i="5" s="1"/>
  <c r="L297" i="5"/>
  <c r="N297" i="5" s="1"/>
  <c r="R293" i="5"/>
  <c r="T293" i="5" s="1"/>
  <c r="O293" i="5"/>
  <c r="Q293" i="5" s="1"/>
  <c r="L293" i="5"/>
  <c r="N293" i="5" s="1"/>
  <c r="R289" i="5"/>
  <c r="T289" i="5" s="1"/>
  <c r="O289" i="5"/>
  <c r="Q289" i="5" s="1"/>
  <c r="L289" i="5"/>
  <c r="N289" i="5" s="1"/>
  <c r="R285" i="5"/>
  <c r="T285" i="5" s="1"/>
  <c r="O285" i="5"/>
  <c r="Q285" i="5" s="1"/>
  <c r="L285" i="5"/>
  <c r="N285" i="5" s="1"/>
  <c r="R281" i="5"/>
  <c r="T281" i="5" s="1"/>
  <c r="O281" i="5"/>
  <c r="Q281" i="5" s="1"/>
  <c r="L281" i="5"/>
  <c r="N281" i="5" s="1"/>
  <c r="R277" i="5"/>
  <c r="T277" i="5" s="1"/>
  <c r="O277" i="5"/>
  <c r="Q277" i="5" s="1"/>
  <c r="L277" i="5"/>
  <c r="N277" i="5" s="1"/>
  <c r="R273" i="5"/>
  <c r="T273" i="5" s="1"/>
  <c r="O273" i="5"/>
  <c r="Q273" i="5" s="1"/>
  <c r="L273" i="5"/>
  <c r="N273" i="5" s="1"/>
  <c r="R269" i="5"/>
  <c r="T269" i="5" s="1"/>
  <c r="O269" i="5"/>
  <c r="Q269" i="5" s="1"/>
  <c r="L269" i="5"/>
  <c r="N269" i="5" s="1"/>
  <c r="R265" i="5"/>
  <c r="T265" i="5" s="1"/>
  <c r="O265" i="5"/>
  <c r="Q265" i="5" s="1"/>
  <c r="L265" i="5"/>
  <c r="N265" i="5" s="1"/>
  <c r="R261" i="5"/>
  <c r="T261" i="5" s="1"/>
  <c r="O261" i="5"/>
  <c r="Q261" i="5" s="1"/>
  <c r="L261" i="5"/>
  <c r="N261" i="5" s="1"/>
  <c r="R257" i="5"/>
  <c r="T257" i="5" s="1"/>
  <c r="O257" i="5"/>
  <c r="Q257" i="5" s="1"/>
  <c r="L257" i="5"/>
  <c r="N257" i="5" s="1"/>
  <c r="R253" i="5"/>
  <c r="T253" i="5" s="1"/>
  <c r="O253" i="5"/>
  <c r="Q253" i="5" s="1"/>
  <c r="L253" i="5"/>
  <c r="N253" i="5" s="1"/>
  <c r="R249" i="5"/>
  <c r="T249" i="5" s="1"/>
  <c r="O249" i="5"/>
  <c r="Q249" i="5" s="1"/>
  <c r="L249" i="5"/>
  <c r="N249" i="5" s="1"/>
  <c r="R245" i="5"/>
  <c r="T245" i="5" s="1"/>
  <c r="O245" i="5"/>
  <c r="Q245" i="5" s="1"/>
  <c r="L245" i="5"/>
  <c r="N245" i="5" s="1"/>
  <c r="R241" i="5"/>
  <c r="T241" i="5" s="1"/>
  <c r="O241" i="5"/>
  <c r="Q241" i="5" s="1"/>
  <c r="L241" i="5"/>
  <c r="N241" i="5" s="1"/>
  <c r="R237" i="5"/>
  <c r="T237" i="5" s="1"/>
  <c r="O237" i="5"/>
  <c r="Q237" i="5" s="1"/>
  <c r="L237" i="5"/>
  <c r="N237" i="5" s="1"/>
  <c r="R233" i="5"/>
  <c r="T233" i="5" s="1"/>
  <c r="O233" i="5"/>
  <c r="Q233" i="5" s="1"/>
  <c r="L233" i="5"/>
  <c r="N233" i="5" s="1"/>
  <c r="R229" i="5"/>
  <c r="T229" i="5" s="1"/>
  <c r="O229" i="5"/>
  <c r="Q229" i="5" s="1"/>
  <c r="L229" i="5"/>
  <c r="N229" i="5" s="1"/>
  <c r="R225" i="5"/>
  <c r="T225" i="5" s="1"/>
  <c r="O225" i="5"/>
  <c r="Q225" i="5" s="1"/>
  <c r="L225" i="5"/>
  <c r="N225" i="5" s="1"/>
  <c r="R221" i="5"/>
  <c r="T221" i="5" s="1"/>
  <c r="O221" i="5"/>
  <c r="Q221" i="5" s="1"/>
  <c r="L221" i="5"/>
  <c r="N221" i="5" s="1"/>
  <c r="R217" i="5"/>
  <c r="T217" i="5" s="1"/>
  <c r="O217" i="5"/>
  <c r="Q217" i="5" s="1"/>
  <c r="L217" i="5"/>
  <c r="N217" i="5" s="1"/>
  <c r="R213" i="5"/>
  <c r="T213" i="5" s="1"/>
  <c r="O213" i="5"/>
  <c r="Q213" i="5" s="1"/>
  <c r="L213" i="5"/>
  <c r="N213" i="5" s="1"/>
  <c r="R209" i="5"/>
  <c r="T209" i="5" s="1"/>
  <c r="O209" i="5"/>
  <c r="Q209" i="5" s="1"/>
  <c r="L209" i="5"/>
  <c r="N209" i="5" s="1"/>
  <c r="R205" i="5"/>
  <c r="T205" i="5" s="1"/>
  <c r="O205" i="5"/>
  <c r="Q205" i="5" s="1"/>
  <c r="L205" i="5"/>
  <c r="N205" i="5" s="1"/>
  <c r="R201" i="5"/>
  <c r="T201" i="5" s="1"/>
  <c r="O201" i="5"/>
  <c r="Q201" i="5" s="1"/>
  <c r="L201" i="5"/>
  <c r="N201" i="5" s="1"/>
  <c r="R197" i="5"/>
  <c r="T197" i="5" s="1"/>
  <c r="O197" i="5"/>
  <c r="Q197" i="5" s="1"/>
  <c r="L197" i="5"/>
  <c r="N197" i="5" s="1"/>
  <c r="R193" i="5"/>
  <c r="T193" i="5" s="1"/>
  <c r="O193" i="5"/>
  <c r="Q193" i="5" s="1"/>
  <c r="L193" i="5"/>
  <c r="N193" i="5" s="1"/>
  <c r="R189" i="5"/>
  <c r="T189" i="5" s="1"/>
  <c r="O189" i="5"/>
  <c r="Q189" i="5" s="1"/>
  <c r="L189" i="5"/>
  <c r="N189" i="5" s="1"/>
  <c r="R185" i="5"/>
  <c r="T185" i="5" s="1"/>
  <c r="O185" i="5"/>
  <c r="Q185" i="5" s="1"/>
  <c r="L185" i="5"/>
  <c r="N185" i="5" s="1"/>
  <c r="R181" i="5"/>
  <c r="T181" i="5" s="1"/>
  <c r="O181" i="5"/>
  <c r="Q181" i="5" s="1"/>
  <c r="L181" i="5"/>
  <c r="N181" i="5" s="1"/>
  <c r="R177" i="5"/>
  <c r="O177" i="5"/>
  <c r="Q177" i="5" s="1"/>
  <c r="L177" i="5"/>
  <c r="N177" i="5" s="1"/>
  <c r="R173" i="5"/>
  <c r="T173" i="5" s="1"/>
  <c r="O173" i="5"/>
  <c r="Q173" i="5" s="1"/>
  <c r="L173" i="5"/>
  <c r="N173" i="5" s="1"/>
  <c r="R169" i="5"/>
  <c r="T169" i="5" s="1"/>
  <c r="O169" i="5"/>
  <c r="Q169" i="5" s="1"/>
  <c r="L169" i="5"/>
  <c r="N169" i="5" s="1"/>
  <c r="R165" i="5"/>
  <c r="T165" i="5" s="1"/>
  <c r="O165" i="5"/>
  <c r="Q165" i="5" s="1"/>
  <c r="L165" i="5"/>
  <c r="N165" i="5" s="1"/>
  <c r="R161" i="5"/>
  <c r="O161" i="5"/>
  <c r="Q161" i="5" s="1"/>
  <c r="L161" i="5"/>
  <c r="N161" i="5" s="1"/>
  <c r="R157" i="5"/>
  <c r="T157" i="5" s="1"/>
  <c r="O157" i="5"/>
  <c r="Q157" i="5" s="1"/>
  <c r="L157" i="5"/>
  <c r="N157" i="5" s="1"/>
  <c r="R153" i="5"/>
  <c r="O153" i="5"/>
  <c r="Q153" i="5" s="1"/>
  <c r="L153" i="5"/>
  <c r="N153" i="5" s="1"/>
  <c r="R149" i="5"/>
  <c r="T149" i="5" s="1"/>
  <c r="O149" i="5"/>
  <c r="Q149" i="5" s="1"/>
  <c r="L149" i="5"/>
  <c r="N149" i="5" s="1"/>
  <c r="R145" i="5"/>
  <c r="O145" i="5"/>
  <c r="Q145" i="5" s="1"/>
  <c r="L145" i="5"/>
  <c r="N145" i="5" s="1"/>
  <c r="R141" i="5"/>
  <c r="T141" i="5" s="1"/>
  <c r="O141" i="5"/>
  <c r="Q141" i="5" s="1"/>
  <c r="L141" i="5"/>
  <c r="N141" i="5" s="1"/>
  <c r="R137" i="5"/>
  <c r="O137" i="5"/>
  <c r="Q137" i="5" s="1"/>
  <c r="L137" i="5"/>
  <c r="N137" i="5" s="1"/>
  <c r="R133" i="5"/>
  <c r="T133" i="5" s="1"/>
  <c r="O133" i="5"/>
  <c r="Q133" i="5" s="1"/>
  <c r="L133" i="5"/>
  <c r="N133" i="5" s="1"/>
  <c r="R129" i="5"/>
  <c r="O129" i="5"/>
  <c r="Q129" i="5" s="1"/>
  <c r="L129" i="5"/>
  <c r="N129" i="5" s="1"/>
  <c r="I129" i="5"/>
  <c r="K129" i="5" s="1"/>
  <c r="R125" i="5"/>
  <c r="T125" i="5" s="1"/>
  <c r="O125" i="5"/>
  <c r="Q125" i="5" s="1"/>
  <c r="L125" i="5"/>
  <c r="N125" i="5" s="1"/>
  <c r="I125" i="5"/>
  <c r="K125" i="5" s="1"/>
  <c r="R121" i="5"/>
  <c r="O121" i="5"/>
  <c r="Q121" i="5" s="1"/>
  <c r="L121" i="5"/>
  <c r="N121" i="5" s="1"/>
  <c r="I121" i="5"/>
  <c r="K121" i="5" s="1"/>
  <c r="R117" i="5"/>
  <c r="T117" i="5" s="1"/>
  <c r="O117" i="5"/>
  <c r="Q117" i="5" s="1"/>
  <c r="L117" i="5"/>
  <c r="N117" i="5" s="1"/>
  <c r="I117" i="5"/>
  <c r="K117" i="5" s="1"/>
  <c r="R113" i="5"/>
  <c r="O113" i="5"/>
  <c r="Q113" i="5" s="1"/>
  <c r="L113" i="5"/>
  <c r="N113" i="5" s="1"/>
  <c r="I113" i="5"/>
  <c r="K113" i="5" s="1"/>
  <c r="R109" i="5"/>
  <c r="T109" i="5" s="1"/>
  <c r="O109" i="5"/>
  <c r="Q109" i="5" s="1"/>
  <c r="L109" i="5"/>
  <c r="N109" i="5" s="1"/>
  <c r="I109" i="5"/>
  <c r="K109" i="5" s="1"/>
  <c r="R105" i="5"/>
  <c r="O105" i="5"/>
  <c r="Q105" i="5" s="1"/>
  <c r="L105" i="5"/>
  <c r="N105" i="5" s="1"/>
  <c r="I105" i="5"/>
  <c r="K105" i="5" s="1"/>
  <c r="R101" i="5"/>
  <c r="T101" i="5" s="1"/>
  <c r="O101" i="5"/>
  <c r="Q101" i="5" s="1"/>
  <c r="L101" i="5"/>
  <c r="N101" i="5" s="1"/>
  <c r="I101" i="5"/>
  <c r="K101" i="5" s="1"/>
  <c r="R97" i="5"/>
  <c r="T97" i="5" s="1"/>
  <c r="O97" i="5"/>
  <c r="Q97" i="5" s="1"/>
  <c r="L97" i="5"/>
  <c r="N97" i="5" s="1"/>
  <c r="I97" i="5"/>
  <c r="K97" i="5" s="1"/>
  <c r="R93" i="5"/>
  <c r="T93" i="5" s="1"/>
  <c r="O93" i="5"/>
  <c r="Q93" i="5" s="1"/>
  <c r="L93" i="5"/>
  <c r="N93" i="5" s="1"/>
  <c r="I93" i="5"/>
  <c r="K93" i="5" s="1"/>
  <c r="R89" i="5"/>
  <c r="O89" i="5"/>
  <c r="Q89" i="5" s="1"/>
  <c r="L89" i="5"/>
  <c r="N89" i="5" s="1"/>
  <c r="I89" i="5"/>
  <c r="K89" i="5" s="1"/>
  <c r="R85" i="5"/>
  <c r="T85" i="5" s="1"/>
  <c r="O85" i="5"/>
  <c r="Q85" i="5" s="1"/>
  <c r="L85" i="5"/>
  <c r="N85" i="5" s="1"/>
  <c r="I85" i="5"/>
  <c r="K85" i="5" s="1"/>
  <c r="R81" i="5"/>
  <c r="O81" i="5"/>
  <c r="Q81" i="5" s="1"/>
  <c r="L81" i="5"/>
  <c r="N81" i="5" s="1"/>
  <c r="I81" i="5"/>
  <c r="K81" i="5" s="1"/>
  <c r="R77" i="5"/>
  <c r="T77" i="5" s="1"/>
  <c r="O77" i="5"/>
  <c r="Q77" i="5" s="1"/>
  <c r="L77" i="5"/>
  <c r="N77" i="5" s="1"/>
  <c r="I77" i="5"/>
  <c r="K77" i="5" s="1"/>
  <c r="R73" i="5"/>
  <c r="O73" i="5"/>
  <c r="Q73" i="5" s="1"/>
  <c r="L73" i="5"/>
  <c r="N73" i="5" s="1"/>
  <c r="I73" i="5"/>
  <c r="K73" i="5" s="1"/>
  <c r="R69" i="5"/>
  <c r="O69" i="5"/>
  <c r="Q69" i="5" s="1"/>
  <c r="L69" i="5"/>
  <c r="N69" i="5" s="1"/>
  <c r="I69" i="5"/>
  <c r="K69" i="5" s="1"/>
  <c r="R65" i="5"/>
  <c r="O65" i="5"/>
  <c r="Q65" i="5" s="1"/>
  <c r="L65" i="5"/>
  <c r="N65" i="5" s="1"/>
  <c r="I65" i="5"/>
  <c r="K65" i="5" s="1"/>
  <c r="R61" i="5"/>
  <c r="T61" i="5" s="1"/>
  <c r="O61" i="5"/>
  <c r="Q61" i="5" s="1"/>
  <c r="L61" i="5"/>
  <c r="N61" i="5" s="1"/>
  <c r="I61" i="5"/>
  <c r="K61" i="5" s="1"/>
  <c r="R57" i="5"/>
  <c r="O57" i="5"/>
  <c r="Q57" i="5" s="1"/>
  <c r="L57" i="5"/>
  <c r="N57" i="5" s="1"/>
  <c r="I57" i="5"/>
  <c r="K57" i="5" s="1"/>
  <c r="R53" i="5"/>
  <c r="O53" i="5"/>
  <c r="Q53" i="5" s="1"/>
  <c r="L53" i="5"/>
  <c r="N53" i="5" s="1"/>
  <c r="I53" i="5"/>
  <c r="K53" i="5" s="1"/>
  <c r="R49" i="5"/>
  <c r="O49" i="5"/>
  <c r="Q49" i="5" s="1"/>
  <c r="L49" i="5"/>
  <c r="N49" i="5" s="1"/>
  <c r="I49" i="5"/>
  <c r="K49" i="5" s="1"/>
  <c r="R45" i="5"/>
  <c r="T45" i="5" s="1"/>
  <c r="O45" i="5"/>
  <c r="Q45" i="5" s="1"/>
  <c r="L45" i="5"/>
  <c r="N45" i="5" s="1"/>
  <c r="I45" i="5"/>
  <c r="K45" i="5" s="1"/>
  <c r="R41" i="5"/>
  <c r="O41" i="5"/>
  <c r="Q41" i="5" s="1"/>
  <c r="L41" i="5"/>
  <c r="N41" i="5" s="1"/>
  <c r="I41" i="5"/>
  <c r="K41" i="5" s="1"/>
  <c r="R37" i="5"/>
  <c r="T37" i="5" s="1"/>
  <c r="O37" i="5"/>
  <c r="Q37" i="5" s="1"/>
  <c r="L37" i="5"/>
  <c r="N37" i="5" s="1"/>
  <c r="I37" i="5"/>
  <c r="K37" i="5" s="1"/>
  <c r="R33" i="5"/>
  <c r="O33" i="5"/>
  <c r="Q33" i="5" s="1"/>
  <c r="L33" i="5"/>
  <c r="N33" i="5" s="1"/>
  <c r="I33" i="5"/>
  <c r="K33" i="5" s="1"/>
  <c r="R29" i="5"/>
  <c r="T29" i="5" s="1"/>
  <c r="O29" i="5"/>
  <c r="Q29" i="5" s="1"/>
  <c r="L29" i="5"/>
  <c r="N29" i="5" s="1"/>
  <c r="I29" i="5"/>
  <c r="K29" i="5" s="1"/>
  <c r="R25" i="5"/>
  <c r="T25" i="5" s="1"/>
  <c r="O25" i="5"/>
  <c r="Q25" i="5" s="1"/>
  <c r="L25" i="5"/>
  <c r="N25" i="5" s="1"/>
  <c r="I25" i="5"/>
  <c r="K25" i="5" s="1"/>
  <c r="R20" i="5"/>
  <c r="T20" i="5" s="1"/>
  <c r="O20" i="5"/>
  <c r="Q20" i="5" s="1"/>
  <c r="L20" i="5"/>
  <c r="N20" i="5" s="1"/>
  <c r="I20" i="5"/>
  <c r="K20" i="5" s="1"/>
  <c r="R16" i="5"/>
  <c r="T16" i="5" s="1"/>
  <c r="O16" i="5"/>
  <c r="Q16" i="5" s="1"/>
  <c r="L16" i="5"/>
  <c r="N16" i="5" s="1"/>
  <c r="I16" i="5"/>
  <c r="K16" i="5" s="1"/>
  <c r="R12" i="5"/>
  <c r="T12" i="5" s="1"/>
  <c r="O12" i="5"/>
  <c r="Q12" i="5" s="1"/>
  <c r="L12" i="5"/>
  <c r="N12" i="5" s="1"/>
  <c r="I12" i="5"/>
  <c r="K12" i="5" s="1"/>
  <c r="I130" i="5"/>
  <c r="K130" i="5" s="1"/>
  <c r="I122" i="5"/>
  <c r="K122" i="5" s="1"/>
  <c r="I114" i="5"/>
  <c r="K114" i="5" s="1"/>
  <c r="I106" i="5"/>
  <c r="K106" i="5" s="1"/>
  <c r="I98" i="5"/>
  <c r="K98" i="5" s="1"/>
  <c r="I90" i="5"/>
  <c r="K90" i="5" s="1"/>
  <c r="I82" i="5"/>
  <c r="K82" i="5" s="1"/>
  <c r="I74" i="5"/>
  <c r="K74" i="5" s="1"/>
  <c r="I66" i="5"/>
  <c r="K66" i="5" s="1"/>
  <c r="I58" i="5"/>
  <c r="K58" i="5" s="1"/>
  <c r="I50" i="5"/>
  <c r="K50" i="5" s="1"/>
  <c r="I42" i="5"/>
  <c r="K42" i="5" s="1"/>
  <c r="I34" i="5"/>
  <c r="K34" i="5" s="1"/>
  <c r="I26" i="5"/>
  <c r="K26" i="5" s="1"/>
  <c r="R492" i="5"/>
  <c r="T492" i="5" s="1"/>
  <c r="O492" i="5"/>
  <c r="Q492" i="5" s="1"/>
  <c r="L492" i="5"/>
  <c r="N492" i="5" s="1"/>
  <c r="R488" i="5"/>
  <c r="T488" i="5" s="1"/>
  <c r="O488" i="5"/>
  <c r="Q488" i="5" s="1"/>
  <c r="L488" i="5"/>
  <c r="N488" i="5" s="1"/>
  <c r="R484" i="5"/>
  <c r="T484" i="5" s="1"/>
  <c r="O484" i="5"/>
  <c r="Q484" i="5" s="1"/>
  <c r="L484" i="5"/>
  <c r="N484" i="5" s="1"/>
  <c r="R480" i="5"/>
  <c r="T480" i="5" s="1"/>
  <c r="O480" i="5"/>
  <c r="Q480" i="5" s="1"/>
  <c r="L480" i="5"/>
  <c r="N480" i="5" s="1"/>
  <c r="R476" i="5"/>
  <c r="T476" i="5" s="1"/>
  <c r="O476" i="5"/>
  <c r="Q476" i="5" s="1"/>
  <c r="L476" i="5"/>
  <c r="N476" i="5" s="1"/>
  <c r="R472" i="5"/>
  <c r="T472" i="5" s="1"/>
  <c r="O472" i="5"/>
  <c r="Q472" i="5" s="1"/>
  <c r="L472" i="5"/>
  <c r="N472" i="5" s="1"/>
  <c r="R468" i="5"/>
  <c r="T468" i="5" s="1"/>
  <c r="O468" i="5"/>
  <c r="Q468" i="5" s="1"/>
  <c r="L468" i="5"/>
  <c r="N468" i="5" s="1"/>
  <c r="R464" i="5"/>
  <c r="T464" i="5" s="1"/>
  <c r="O464" i="5"/>
  <c r="Q464" i="5" s="1"/>
  <c r="L464" i="5"/>
  <c r="N464" i="5" s="1"/>
  <c r="R460" i="5"/>
  <c r="T460" i="5" s="1"/>
  <c r="O460" i="5"/>
  <c r="Q460" i="5" s="1"/>
  <c r="L460" i="5"/>
  <c r="N460" i="5" s="1"/>
  <c r="R456" i="5"/>
  <c r="T456" i="5" s="1"/>
  <c r="O456" i="5"/>
  <c r="Q456" i="5" s="1"/>
  <c r="L456" i="5"/>
  <c r="N456" i="5" s="1"/>
  <c r="R452" i="5"/>
  <c r="T452" i="5" s="1"/>
  <c r="O452" i="5"/>
  <c r="Q452" i="5" s="1"/>
  <c r="L452" i="5"/>
  <c r="N452" i="5" s="1"/>
  <c r="R448" i="5"/>
  <c r="T448" i="5" s="1"/>
  <c r="O448" i="5"/>
  <c r="Q448" i="5" s="1"/>
  <c r="L448" i="5"/>
  <c r="N448" i="5" s="1"/>
  <c r="R444" i="5"/>
  <c r="T444" i="5" s="1"/>
  <c r="O444" i="5"/>
  <c r="Q444" i="5" s="1"/>
  <c r="L444" i="5"/>
  <c r="N444" i="5" s="1"/>
  <c r="R440" i="5"/>
  <c r="T440" i="5" s="1"/>
  <c r="O440" i="5"/>
  <c r="Q440" i="5" s="1"/>
  <c r="L440" i="5"/>
  <c r="N440" i="5" s="1"/>
  <c r="R436" i="5"/>
  <c r="T436" i="5" s="1"/>
  <c r="O436" i="5"/>
  <c r="Q436" i="5" s="1"/>
  <c r="L436" i="5"/>
  <c r="N436" i="5" s="1"/>
  <c r="R432" i="5"/>
  <c r="T432" i="5" s="1"/>
  <c r="O432" i="5"/>
  <c r="Q432" i="5" s="1"/>
  <c r="L432" i="5"/>
  <c r="N432" i="5" s="1"/>
  <c r="R428" i="5"/>
  <c r="T428" i="5" s="1"/>
  <c r="O428" i="5"/>
  <c r="Q428" i="5" s="1"/>
  <c r="L428" i="5"/>
  <c r="N428" i="5" s="1"/>
  <c r="R424" i="5"/>
  <c r="T424" i="5" s="1"/>
  <c r="O424" i="5"/>
  <c r="Q424" i="5" s="1"/>
  <c r="L424" i="5"/>
  <c r="N424" i="5" s="1"/>
  <c r="R420" i="5"/>
  <c r="T420" i="5" s="1"/>
  <c r="O420" i="5"/>
  <c r="Q420" i="5" s="1"/>
  <c r="L420" i="5"/>
  <c r="N420" i="5" s="1"/>
  <c r="R416" i="5"/>
  <c r="T416" i="5" s="1"/>
  <c r="O416" i="5"/>
  <c r="Q416" i="5" s="1"/>
  <c r="L416" i="5"/>
  <c r="N416" i="5" s="1"/>
  <c r="R412" i="5"/>
  <c r="T412" i="5" s="1"/>
  <c r="O412" i="5"/>
  <c r="Q412" i="5" s="1"/>
  <c r="L412" i="5"/>
  <c r="N412" i="5" s="1"/>
  <c r="R408" i="5"/>
  <c r="T408" i="5" s="1"/>
  <c r="O408" i="5"/>
  <c r="Q408" i="5" s="1"/>
  <c r="L408" i="5"/>
  <c r="N408" i="5" s="1"/>
  <c r="R404" i="5"/>
  <c r="T404" i="5" s="1"/>
  <c r="O404" i="5"/>
  <c r="Q404" i="5" s="1"/>
  <c r="L404" i="5"/>
  <c r="N404" i="5" s="1"/>
  <c r="R400" i="5"/>
  <c r="T400" i="5" s="1"/>
  <c r="O400" i="5"/>
  <c r="Q400" i="5" s="1"/>
  <c r="L400" i="5"/>
  <c r="N400" i="5" s="1"/>
  <c r="R396" i="5"/>
  <c r="T396" i="5" s="1"/>
  <c r="O396" i="5"/>
  <c r="Q396" i="5" s="1"/>
  <c r="L396" i="5"/>
  <c r="N396" i="5" s="1"/>
  <c r="R392" i="5"/>
  <c r="T392" i="5" s="1"/>
  <c r="O392" i="5"/>
  <c r="Q392" i="5" s="1"/>
  <c r="L392" i="5"/>
  <c r="N392" i="5" s="1"/>
  <c r="R388" i="5"/>
  <c r="T388" i="5" s="1"/>
  <c r="O388" i="5"/>
  <c r="Q388" i="5" s="1"/>
  <c r="L388" i="5"/>
  <c r="N388" i="5" s="1"/>
  <c r="R384" i="5"/>
  <c r="T384" i="5" s="1"/>
  <c r="O384" i="5"/>
  <c r="Q384" i="5" s="1"/>
  <c r="L384" i="5"/>
  <c r="N384" i="5" s="1"/>
  <c r="R380" i="5"/>
  <c r="T380" i="5" s="1"/>
  <c r="O380" i="5"/>
  <c r="Q380" i="5" s="1"/>
  <c r="L380" i="5"/>
  <c r="N380" i="5" s="1"/>
  <c r="R376" i="5"/>
  <c r="T376" i="5" s="1"/>
  <c r="O376" i="5"/>
  <c r="Q376" i="5" s="1"/>
  <c r="L376" i="5"/>
  <c r="N376" i="5" s="1"/>
  <c r="R372" i="5"/>
  <c r="T372" i="5" s="1"/>
  <c r="O372" i="5"/>
  <c r="Q372" i="5" s="1"/>
  <c r="L372" i="5"/>
  <c r="N372" i="5" s="1"/>
  <c r="R368" i="5"/>
  <c r="T368" i="5" s="1"/>
  <c r="O368" i="5"/>
  <c r="Q368" i="5" s="1"/>
  <c r="L368" i="5"/>
  <c r="N368" i="5" s="1"/>
  <c r="R364" i="5"/>
  <c r="T364" i="5" s="1"/>
  <c r="O364" i="5"/>
  <c r="Q364" i="5" s="1"/>
  <c r="L364" i="5"/>
  <c r="N364" i="5" s="1"/>
  <c r="R360" i="5"/>
  <c r="T360" i="5" s="1"/>
  <c r="O360" i="5"/>
  <c r="Q360" i="5" s="1"/>
  <c r="L360" i="5"/>
  <c r="N360" i="5" s="1"/>
  <c r="R356" i="5"/>
  <c r="T356" i="5" s="1"/>
  <c r="O356" i="5"/>
  <c r="Q356" i="5" s="1"/>
  <c r="L356" i="5"/>
  <c r="N356" i="5" s="1"/>
  <c r="R352" i="5"/>
  <c r="T352" i="5" s="1"/>
  <c r="O352" i="5"/>
  <c r="Q352" i="5" s="1"/>
  <c r="L352" i="5"/>
  <c r="N352" i="5" s="1"/>
  <c r="R348" i="5"/>
  <c r="T348" i="5" s="1"/>
  <c r="O348" i="5"/>
  <c r="Q348" i="5" s="1"/>
  <c r="L348" i="5"/>
  <c r="N348" i="5" s="1"/>
  <c r="R344" i="5"/>
  <c r="T344" i="5" s="1"/>
  <c r="O344" i="5"/>
  <c r="Q344" i="5" s="1"/>
  <c r="L344" i="5"/>
  <c r="N344" i="5" s="1"/>
  <c r="R340" i="5"/>
  <c r="T340" i="5" s="1"/>
  <c r="O340" i="5"/>
  <c r="Q340" i="5" s="1"/>
  <c r="L340" i="5"/>
  <c r="N340" i="5" s="1"/>
  <c r="R336" i="5"/>
  <c r="T336" i="5" s="1"/>
  <c r="O336" i="5"/>
  <c r="Q336" i="5" s="1"/>
  <c r="L336" i="5"/>
  <c r="N336" i="5" s="1"/>
  <c r="R332" i="5"/>
  <c r="T332" i="5" s="1"/>
  <c r="O332" i="5"/>
  <c r="Q332" i="5" s="1"/>
  <c r="L332" i="5"/>
  <c r="N332" i="5" s="1"/>
  <c r="R328" i="5"/>
  <c r="T328" i="5" s="1"/>
  <c r="O328" i="5"/>
  <c r="Q328" i="5" s="1"/>
  <c r="L328" i="5"/>
  <c r="N328" i="5" s="1"/>
  <c r="R324" i="5"/>
  <c r="T324" i="5" s="1"/>
  <c r="O324" i="5"/>
  <c r="Q324" i="5" s="1"/>
  <c r="L324" i="5"/>
  <c r="N324" i="5" s="1"/>
  <c r="R320" i="5"/>
  <c r="T320" i="5" s="1"/>
  <c r="O320" i="5"/>
  <c r="Q320" i="5" s="1"/>
  <c r="L320" i="5"/>
  <c r="N320" i="5" s="1"/>
  <c r="R316" i="5"/>
  <c r="T316" i="5" s="1"/>
  <c r="O316" i="5"/>
  <c r="Q316" i="5" s="1"/>
  <c r="L316" i="5"/>
  <c r="N316" i="5" s="1"/>
  <c r="R312" i="5"/>
  <c r="T312" i="5" s="1"/>
  <c r="O312" i="5"/>
  <c r="Q312" i="5" s="1"/>
  <c r="L312" i="5"/>
  <c r="N312" i="5" s="1"/>
  <c r="R308" i="5"/>
  <c r="T308" i="5" s="1"/>
  <c r="O308" i="5"/>
  <c r="Q308" i="5" s="1"/>
  <c r="L308" i="5"/>
  <c r="N308" i="5" s="1"/>
  <c r="R304" i="5"/>
  <c r="T304" i="5" s="1"/>
  <c r="O304" i="5"/>
  <c r="Q304" i="5" s="1"/>
  <c r="L304" i="5"/>
  <c r="N304" i="5" s="1"/>
  <c r="R300" i="5"/>
  <c r="T300" i="5" s="1"/>
  <c r="O300" i="5"/>
  <c r="Q300" i="5" s="1"/>
  <c r="L300" i="5"/>
  <c r="N300" i="5" s="1"/>
  <c r="R296" i="5"/>
  <c r="T296" i="5" s="1"/>
  <c r="O296" i="5"/>
  <c r="Q296" i="5" s="1"/>
  <c r="L296" i="5"/>
  <c r="N296" i="5" s="1"/>
  <c r="R292" i="5"/>
  <c r="T292" i="5" s="1"/>
  <c r="O292" i="5"/>
  <c r="Q292" i="5" s="1"/>
  <c r="L292" i="5"/>
  <c r="N292" i="5" s="1"/>
  <c r="R288" i="5"/>
  <c r="T288" i="5" s="1"/>
  <c r="O288" i="5"/>
  <c r="Q288" i="5" s="1"/>
  <c r="L288" i="5"/>
  <c r="N288" i="5" s="1"/>
  <c r="R284" i="5"/>
  <c r="T284" i="5" s="1"/>
  <c r="O284" i="5"/>
  <c r="Q284" i="5" s="1"/>
  <c r="L284" i="5"/>
  <c r="N284" i="5" s="1"/>
  <c r="R280" i="5"/>
  <c r="O280" i="5"/>
  <c r="Q280" i="5" s="1"/>
  <c r="L280" i="5"/>
  <c r="N280" i="5" s="1"/>
  <c r="R276" i="5"/>
  <c r="T276" i="5" s="1"/>
  <c r="O276" i="5"/>
  <c r="Q276" i="5" s="1"/>
  <c r="L276" i="5"/>
  <c r="N276" i="5" s="1"/>
  <c r="R272" i="5"/>
  <c r="T272" i="5" s="1"/>
  <c r="O272" i="5"/>
  <c r="Q272" i="5" s="1"/>
  <c r="L272" i="5"/>
  <c r="N272" i="5" s="1"/>
  <c r="R268" i="5"/>
  <c r="O268" i="5"/>
  <c r="Q268" i="5" s="1"/>
  <c r="L268" i="5"/>
  <c r="N268" i="5" s="1"/>
  <c r="R264" i="5"/>
  <c r="T264" i="5" s="1"/>
  <c r="O264" i="5"/>
  <c r="Q264" i="5" s="1"/>
  <c r="L264" i="5"/>
  <c r="N264" i="5" s="1"/>
  <c r="R260" i="5"/>
  <c r="T260" i="5" s="1"/>
  <c r="O260" i="5"/>
  <c r="Q260" i="5" s="1"/>
  <c r="L260" i="5"/>
  <c r="N260" i="5" s="1"/>
  <c r="R256" i="5"/>
  <c r="T256" i="5" s="1"/>
  <c r="O256" i="5"/>
  <c r="Q256" i="5" s="1"/>
  <c r="L256" i="5"/>
  <c r="N256" i="5" s="1"/>
  <c r="R252" i="5"/>
  <c r="T252" i="5" s="1"/>
  <c r="O252" i="5"/>
  <c r="Q252" i="5" s="1"/>
  <c r="L252" i="5"/>
  <c r="N252" i="5" s="1"/>
  <c r="R248" i="5"/>
  <c r="T248" i="5" s="1"/>
  <c r="O248" i="5"/>
  <c r="Q248" i="5" s="1"/>
  <c r="L248" i="5"/>
  <c r="N248" i="5" s="1"/>
  <c r="R244" i="5"/>
  <c r="T244" i="5" s="1"/>
  <c r="O244" i="5"/>
  <c r="Q244" i="5" s="1"/>
  <c r="L244" i="5"/>
  <c r="N244" i="5" s="1"/>
  <c r="R240" i="5"/>
  <c r="T240" i="5" s="1"/>
  <c r="O240" i="5"/>
  <c r="Q240" i="5" s="1"/>
  <c r="L240" i="5"/>
  <c r="N240" i="5" s="1"/>
  <c r="R236" i="5"/>
  <c r="T236" i="5" s="1"/>
  <c r="O236" i="5"/>
  <c r="Q236" i="5" s="1"/>
  <c r="L236" i="5"/>
  <c r="N236" i="5" s="1"/>
  <c r="R232" i="5"/>
  <c r="T232" i="5" s="1"/>
  <c r="O232" i="5"/>
  <c r="Q232" i="5" s="1"/>
  <c r="L232" i="5"/>
  <c r="N232" i="5" s="1"/>
  <c r="R228" i="5"/>
  <c r="T228" i="5" s="1"/>
  <c r="O228" i="5"/>
  <c r="Q228" i="5" s="1"/>
  <c r="L228" i="5"/>
  <c r="N228" i="5" s="1"/>
  <c r="R224" i="5"/>
  <c r="T224" i="5" s="1"/>
  <c r="O224" i="5"/>
  <c r="Q224" i="5" s="1"/>
  <c r="L224" i="5"/>
  <c r="N224" i="5" s="1"/>
  <c r="R220" i="5"/>
  <c r="T220" i="5" s="1"/>
  <c r="O220" i="5"/>
  <c r="Q220" i="5" s="1"/>
  <c r="L220" i="5"/>
  <c r="N220" i="5" s="1"/>
  <c r="R216" i="5"/>
  <c r="T216" i="5" s="1"/>
  <c r="O216" i="5"/>
  <c r="Q216" i="5" s="1"/>
  <c r="L216" i="5"/>
  <c r="N216" i="5" s="1"/>
  <c r="R212" i="5"/>
  <c r="T212" i="5" s="1"/>
  <c r="O212" i="5"/>
  <c r="Q212" i="5" s="1"/>
  <c r="L212" i="5"/>
  <c r="N212" i="5" s="1"/>
  <c r="R208" i="5"/>
  <c r="T208" i="5" s="1"/>
  <c r="O208" i="5"/>
  <c r="Q208" i="5" s="1"/>
  <c r="L208" i="5"/>
  <c r="N208" i="5" s="1"/>
  <c r="R204" i="5"/>
  <c r="T204" i="5" s="1"/>
  <c r="O204" i="5"/>
  <c r="Q204" i="5" s="1"/>
  <c r="L204" i="5"/>
  <c r="N204" i="5" s="1"/>
  <c r="R200" i="5"/>
  <c r="T200" i="5" s="1"/>
  <c r="O200" i="5"/>
  <c r="Q200" i="5" s="1"/>
  <c r="L200" i="5"/>
  <c r="N200" i="5" s="1"/>
  <c r="R196" i="5"/>
  <c r="T196" i="5" s="1"/>
  <c r="O196" i="5"/>
  <c r="Q196" i="5" s="1"/>
  <c r="L196" i="5"/>
  <c r="N196" i="5" s="1"/>
  <c r="R192" i="5"/>
  <c r="T192" i="5" s="1"/>
  <c r="O192" i="5"/>
  <c r="Q192" i="5" s="1"/>
  <c r="L192" i="5"/>
  <c r="N192" i="5" s="1"/>
  <c r="R188" i="5"/>
  <c r="T188" i="5" s="1"/>
  <c r="O188" i="5"/>
  <c r="Q188" i="5" s="1"/>
  <c r="L188" i="5"/>
  <c r="N188" i="5" s="1"/>
  <c r="R184" i="5"/>
  <c r="T184" i="5" s="1"/>
  <c r="O184" i="5"/>
  <c r="Q184" i="5" s="1"/>
  <c r="L184" i="5"/>
  <c r="N184" i="5" s="1"/>
  <c r="R180" i="5"/>
  <c r="T180" i="5" s="1"/>
  <c r="O180" i="5"/>
  <c r="Q180" i="5" s="1"/>
  <c r="L180" i="5"/>
  <c r="N180" i="5" s="1"/>
  <c r="R176" i="5"/>
  <c r="T176" i="5" s="1"/>
  <c r="O176" i="5"/>
  <c r="L176" i="5"/>
  <c r="N176" i="5" s="1"/>
  <c r="R172" i="5"/>
  <c r="T172" i="5" s="1"/>
  <c r="O172" i="5"/>
  <c r="Q172" i="5" s="1"/>
  <c r="L172" i="5"/>
  <c r="N172" i="5" s="1"/>
  <c r="R168" i="5"/>
  <c r="T168" i="5" s="1"/>
  <c r="O168" i="5"/>
  <c r="Q168" i="5" s="1"/>
  <c r="L168" i="5"/>
  <c r="N168" i="5" s="1"/>
  <c r="R164" i="5"/>
  <c r="T164" i="5" s="1"/>
  <c r="O164" i="5"/>
  <c r="Q164" i="5" s="1"/>
  <c r="L164" i="5"/>
  <c r="N164" i="5" s="1"/>
  <c r="R160" i="5"/>
  <c r="T160" i="5" s="1"/>
  <c r="O160" i="5"/>
  <c r="Q160" i="5" s="1"/>
  <c r="L160" i="5"/>
  <c r="N160" i="5" s="1"/>
  <c r="R156" i="5"/>
  <c r="T156" i="5" s="1"/>
  <c r="O156" i="5"/>
  <c r="Q156" i="5" s="1"/>
  <c r="L156" i="5"/>
  <c r="N156" i="5" s="1"/>
  <c r="R152" i="5"/>
  <c r="T152" i="5" s="1"/>
  <c r="O152" i="5"/>
  <c r="Q152" i="5" s="1"/>
  <c r="L152" i="5"/>
  <c r="N152" i="5" s="1"/>
  <c r="R148" i="5"/>
  <c r="T148" i="5" s="1"/>
  <c r="O148" i="5"/>
  <c r="Q148" i="5" s="1"/>
  <c r="L148" i="5"/>
  <c r="N148" i="5" s="1"/>
  <c r="R144" i="5"/>
  <c r="T144" i="5" s="1"/>
  <c r="O144" i="5"/>
  <c r="Q144" i="5" s="1"/>
  <c r="L144" i="5"/>
  <c r="N144" i="5" s="1"/>
  <c r="R140" i="5"/>
  <c r="T140" i="5" s="1"/>
  <c r="O140" i="5"/>
  <c r="Q140" i="5" s="1"/>
  <c r="L140" i="5"/>
  <c r="N140" i="5" s="1"/>
  <c r="R136" i="5"/>
  <c r="T136" i="5" s="1"/>
  <c r="O136" i="5"/>
  <c r="Q136" i="5" s="1"/>
  <c r="L136" i="5"/>
  <c r="N136" i="5" s="1"/>
  <c r="R132" i="5"/>
  <c r="T132" i="5" s="1"/>
  <c r="O132" i="5"/>
  <c r="Q132" i="5" s="1"/>
  <c r="L132" i="5"/>
  <c r="N132" i="5" s="1"/>
  <c r="I132" i="5"/>
  <c r="K132" i="5" s="1"/>
  <c r="R128" i="5"/>
  <c r="T128" i="5" s="1"/>
  <c r="O128" i="5"/>
  <c r="Q128" i="5" s="1"/>
  <c r="L128" i="5"/>
  <c r="N128" i="5" s="1"/>
  <c r="I128" i="5"/>
  <c r="K128" i="5" s="1"/>
  <c r="R124" i="5"/>
  <c r="T124" i="5" s="1"/>
  <c r="O124" i="5"/>
  <c r="Q124" i="5" s="1"/>
  <c r="L124" i="5"/>
  <c r="N124" i="5" s="1"/>
  <c r="I124" i="5"/>
  <c r="K124" i="5" s="1"/>
  <c r="R120" i="5"/>
  <c r="T120" i="5" s="1"/>
  <c r="O120" i="5"/>
  <c r="Q120" i="5" s="1"/>
  <c r="L120" i="5"/>
  <c r="N120" i="5" s="1"/>
  <c r="I120" i="5"/>
  <c r="K120" i="5" s="1"/>
  <c r="R116" i="5"/>
  <c r="T116" i="5" s="1"/>
  <c r="O116" i="5"/>
  <c r="Q116" i="5" s="1"/>
  <c r="L116" i="5"/>
  <c r="N116" i="5" s="1"/>
  <c r="I116" i="5"/>
  <c r="K116" i="5" s="1"/>
  <c r="R112" i="5"/>
  <c r="T112" i="5" s="1"/>
  <c r="O112" i="5"/>
  <c r="Q112" i="5" s="1"/>
  <c r="L112" i="5"/>
  <c r="N112" i="5" s="1"/>
  <c r="I112" i="5"/>
  <c r="K112" i="5" s="1"/>
  <c r="R108" i="5"/>
  <c r="T108" i="5" s="1"/>
  <c r="O108" i="5"/>
  <c r="Q108" i="5" s="1"/>
  <c r="L108" i="5"/>
  <c r="N108" i="5" s="1"/>
  <c r="I108" i="5"/>
  <c r="K108" i="5" s="1"/>
  <c r="R104" i="5"/>
  <c r="T104" i="5" s="1"/>
  <c r="O104" i="5"/>
  <c r="Q104" i="5" s="1"/>
  <c r="L104" i="5"/>
  <c r="N104" i="5" s="1"/>
  <c r="I104" i="5"/>
  <c r="K104" i="5" s="1"/>
  <c r="R100" i="5"/>
  <c r="T100" i="5" s="1"/>
  <c r="O100" i="5"/>
  <c r="Q100" i="5" s="1"/>
  <c r="L100" i="5"/>
  <c r="N100" i="5" s="1"/>
  <c r="I100" i="5"/>
  <c r="K100" i="5" s="1"/>
  <c r="R96" i="5"/>
  <c r="T96" i="5" s="1"/>
  <c r="O96" i="5"/>
  <c r="Q96" i="5" s="1"/>
  <c r="L96" i="5"/>
  <c r="N96" i="5" s="1"/>
  <c r="I96" i="5"/>
  <c r="K96" i="5" s="1"/>
  <c r="R92" i="5"/>
  <c r="T92" i="5" s="1"/>
  <c r="O92" i="5"/>
  <c r="Q92" i="5" s="1"/>
  <c r="L92" i="5"/>
  <c r="N92" i="5" s="1"/>
  <c r="I92" i="5"/>
  <c r="K92" i="5" s="1"/>
  <c r="R88" i="5"/>
  <c r="T88" i="5" s="1"/>
  <c r="O88" i="5"/>
  <c r="Q88" i="5" s="1"/>
  <c r="L88" i="5"/>
  <c r="N88" i="5" s="1"/>
  <c r="I88" i="5"/>
  <c r="K88" i="5" s="1"/>
  <c r="R84" i="5"/>
  <c r="T84" i="5" s="1"/>
  <c r="O84" i="5"/>
  <c r="Q84" i="5" s="1"/>
  <c r="L84" i="5"/>
  <c r="N84" i="5" s="1"/>
  <c r="I84" i="5"/>
  <c r="K84" i="5" s="1"/>
  <c r="R80" i="5"/>
  <c r="T80" i="5" s="1"/>
  <c r="O80" i="5"/>
  <c r="Q80" i="5" s="1"/>
  <c r="L80" i="5"/>
  <c r="N80" i="5" s="1"/>
  <c r="I80" i="5"/>
  <c r="K80" i="5" s="1"/>
  <c r="R76" i="5"/>
  <c r="T76" i="5" s="1"/>
  <c r="O76" i="5"/>
  <c r="Q76" i="5" s="1"/>
  <c r="L76" i="5"/>
  <c r="N76" i="5" s="1"/>
  <c r="I76" i="5"/>
  <c r="K76" i="5" s="1"/>
  <c r="R72" i="5"/>
  <c r="T72" i="5" s="1"/>
  <c r="O72" i="5"/>
  <c r="Q72" i="5" s="1"/>
  <c r="L72" i="5"/>
  <c r="N72" i="5" s="1"/>
  <c r="I72" i="5"/>
  <c r="K72" i="5" s="1"/>
  <c r="R68" i="5"/>
  <c r="T68" i="5" s="1"/>
  <c r="O68" i="5"/>
  <c r="Q68" i="5" s="1"/>
  <c r="L68" i="5"/>
  <c r="N68" i="5" s="1"/>
  <c r="I68" i="5"/>
  <c r="K68" i="5" s="1"/>
  <c r="R64" i="5"/>
  <c r="T64" i="5" s="1"/>
  <c r="O64" i="5"/>
  <c r="Q64" i="5" s="1"/>
  <c r="L64" i="5"/>
  <c r="N64" i="5" s="1"/>
  <c r="I64" i="5"/>
  <c r="K64" i="5" s="1"/>
  <c r="R60" i="5"/>
  <c r="T60" i="5" s="1"/>
  <c r="O60" i="5"/>
  <c r="Q60" i="5" s="1"/>
  <c r="L60" i="5"/>
  <c r="N60" i="5" s="1"/>
  <c r="I60" i="5"/>
  <c r="K60" i="5" s="1"/>
  <c r="R56" i="5"/>
  <c r="T56" i="5" s="1"/>
  <c r="O56" i="5"/>
  <c r="Q56" i="5" s="1"/>
  <c r="L56" i="5"/>
  <c r="N56" i="5" s="1"/>
  <c r="I56" i="5"/>
  <c r="K56" i="5" s="1"/>
  <c r="R52" i="5"/>
  <c r="T52" i="5" s="1"/>
  <c r="O52" i="5"/>
  <c r="Q52" i="5" s="1"/>
  <c r="L52" i="5"/>
  <c r="N52" i="5" s="1"/>
  <c r="I52" i="5"/>
  <c r="K52" i="5" s="1"/>
  <c r="R48" i="5"/>
  <c r="T48" i="5" s="1"/>
  <c r="O48" i="5"/>
  <c r="Q48" i="5" s="1"/>
  <c r="L48" i="5"/>
  <c r="N48" i="5" s="1"/>
  <c r="I48" i="5"/>
  <c r="K48" i="5" s="1"/>
  <c r="R44" i="5"/>
  <c r="T44" i="5" s="1"/>
  <c r="O44" i="5"/>
  <c r="Q44" i="5" s="1"/>
  <c r="L44" i="5"/>
  <c r="N44" i="5" s="1"/>
  <c r="I44" i="5"/>
  <c r="K44" i="5" s="1"/>
  <c r="R40" i="5"/>
  <c r="T40" i="5" s="1"/>
  <c r="O40" i="5"/>
  <c r="Q40" i="5" s="1"/>
  <c r="L40" i="5"/>
  <c r="N40" i="5" s="1"/>
  <c r="I40" i="5"/>
  <c r="K40" i="5" s="1"/>
  <c r="R36" i="5"/>
  <c r="T36" i="5" s="1"/>
  <c r="O36" i="5"/>
  <c r="Q36" i="5" s="1"/>
  <c r="L36" i="5"/>
  <c r="N36" i="5" s="1"/>
  <c r="I36" i="5"/>
  <c r="K36" i="5" s="1"/>
  <c r="R32" i="5"/>
  <c r="T32" i="5" s="1"/>
  <c r="O32" i="5"/>
  <c r="Q32" i="5" s="1"/>
  <c r="L32" i="5"/>
  <c r="N32" i="5" s="1"/>
  <c r="I32" i="5"/>
  <c r="K32" i="5" s="1"/>
  <c r="R28" i="5"/>
  <c r="T28" i="5" s="1"/>
  <c r="O28" i="5"/>
  <c r="Q28" i="5" s="1"/>
  <c r="L28" i="5"/>
  <c r="N28" i="5" s="1"/>
  <c r="I28" i="5"/>
  <c r="K28" i="5" s="1"/>
  <c r="R24" i="5"/>
  <c r="T24" i="5" s="1"/>
  <c r="O24" i="5"/>
  <c r="Q24" i="5" s="1"/>
  <c r="L24" i="5"/>
  <c r="N24" i="5" s="1"/>
  <c r="I24" i="5"/>
  <c r="K24" i="5" s="1"/>
  <c r="R19" i="5"/>
  <c r="O19" i="5"/>
  <c r="L19" i="5"/>
  <c r="N19" i="5" s="1"/>
  <c r="R15" i="5"/>
  <c r="O15" i="5"/>
  <c r="L15" i="5"/>
  <c r="N15" i="5" s="1"/>
  <c r="R11" i="5"/>
  <c r="O11" i="5"/>
  <c r="L11" i="5"/>
  <c r="N11" i="5" s="1"/>
  <c r="J502" i="5"/>
  <c r="I498" i="5"/>
  <c r="K498" i="5" s="1"/>
  <c r="I494" i="5"/>
  <c r="K494" i="5" s="1"/>
  <c r="I490" i="5"/>
  <c r="K490" i="5" s="1"/>
  <c r="I486" i="5"/>
  <c r="K486" i="5" s="1"/>
  <c r="I482" i="5"/>
  <c r="K482" i="5" s="1"/>
  <c r="I478" i="5"/>
  <c r="K478" i="5" s="1"/>
  <c r="I474" i="5"/>
  <c r="K474" i="5" s="1"/>
  <c r="I470" i="5"/>
  <c r="K470" i="5" s="1"/>
  <c r="I466" i="5"/>
  <c r="K466" i="5" s="1"/>
  <c r="I462" i="5"/>
  <c r="K462" i="5" s="1"/>
  <c r="I458" i="5"/>
  <c r="K458" i="5" s="1"/>
  <c r="I454" i="5"/>
  <c r="K454" i="5" s="1"/>
  <c r="I450" i="5"/>
  <c r="K450" i="5" s="1"/>
  <c r="I446" i="5"/>
  <c r="K446" i="5" s="1"/>
  <c r="I442" i="5"/>
  <c r="K442" i="5" s="1"/>
  <c r="I438" i="5"/>
  <c r="K438" i="5" s="1"/>
  <c r="I434" i="5"/>
  <c r="K434" i="5" s="1"/>
  <c r="I430" i="5"/>
  <c r="K430" i="5" s="1"/>
  <c r="I426" i="5"/>
  <c r="K426" i="5" s="1"/>
  <c r="I422" i="5"/>
  <c r="K422" i="5" s="1"/>
  <c r="I418" i="5"/>
  <c r="K418" i="5" s="1"/>
  <c r="I414" i="5"/>
  <c r="K414" i="5" s="1"/>
  <c r="I410" i="5"/>
  <c r="K410" i="5" s="1"/>
  <c r="I406" i="5"/>
  <c r="K406" i="5" s="1"/>
  <c r="I402" i="5"/>
  <c r="K402" i="5" s="1"/>
  <c r="I398" i="5"/>
  <c r="K398" i="5" s="1"/>
  <c r="I394" i="5"/>
  <c r="K394" i="5" s="1"/>
  <c r="I390" i="5"/>
  <c r="K390" i="5" s="1"/>
  <c r="I386" i="5"/>
  <c r="K386" i="5" s="1"/>
  <c r="I382" i="5"/>
  <c r="K382" i="5" s="1"/>
  <c r="I378" i="5"/>
  <c r="K378" i="5" s="1"/>
  <c r="I374" i="5"/>
  <c r="K374" i="5" s="1"/>
  <c r="I370" i="5"/>
  <c r="K370" i="5" s="1"/>
  <c r="I366" i="5"/>
  <c r="K366" i="5" s="1"/>
  <c r="I362" i="5"/>
  <c r="K362" i="5" s="1"/>
  <c r="I358" i="5"/>
  <c r="K358" i="5" s="1"/>
  <c r="I354" i="5"/>
  <c r="K354" i="5" s="1"/>
  <c r="I350" i="5"/>
  <c r="K350" i="5" s="1"/>
  <c r="I346" i="5"/>
  <c r="K346" i="5" s="1"/>
  <c r="I342" i="5"/>
  <c r="K342" i="5" s="1"/>
  <c r="I338" i="5"/>
  <c r="K338" i="5" s="1"/>
  <c r="I334" i="5"/>
  <c r="K334" i="5" s="1"/>
  <c r="I330" i="5"/>
  <c r="K330" i="5" s="1"/>
  <c r="I326" i="5"/>
  <c r="K326" i="5" s="1"/>
  <c r="I322" i="5"/>
  <c r="K322" i="5" s="1"/>
  <c r="I318" i="5"/>
  <c r="K318" i="5" s="1"/>
  <c r="I314" i="5"/>
  <c r="K314" i="5" s="1"/>
  <c r="I310" i="5"/>
  <c r="K310" i="5" s="1"/>
  <c r="I306" i="5"/>
  <c r="K306" i="5" s="1"/>
  <c r="I302" i="5"/>
  <c r="K302" i="5" s="1"/>
  <c r="I298" i="5"/>
  <c r="K298" i="5" s="1"/>
  <c r="I294" i="5"/>
  <c r="K294" i="5" s="1"/>
  <c r="I290" i="5"/>
  <c r="K290" i="5" s="1"/>
  <c r="I286" i="5"/>
  <c r="K286" i="5" s="1"/>
  <c r="I282" i="5"/>
  <c r="K282" i="5" s="1"/>
  <c r="I278" i="5"/>
  <c r="K278" i="5" s="1"/>
  <c r="I274" i="5"/>
  <c r="K274" i="5" s="1"/>
  <c r="I270" i="5"/>
  <c r="K270" i="5" s="1"/>
  <c r="I266" i="5"/>
  <c r="K266" i="5" s="1"/>
  <c r="I262" i="5"/>
  <c r="K262" i="5" s="1"/>
  <c r="I258" i="5"/>
  <c r="K258" i="5" s="1"/>
  <c r="I254" i="5"/>
  <c r="K254" i="5" s="1"/>
  <c r="I250" i="5"/>
  <c r="K250" i="5" s="1"/>
  <c r="I246" i="5"/>
  <c r="K246" i="5" s="1"/>
  <c r="I242" i="5"/>
  <c r="K242" i="5" s="1"/>
  <c r="I238" i="5"/>
  <c r="K238" i="5" s="1"/>
  <c r="I234" i="5"/>
  <c r="K234" i="5" s="1"/>
  <c r="I230" i="5"/>
  <c r="K230" i="5" s="1"/>
  <c r="I226" i="5"/>
  <c r="K226" i="5" s="1"/>
  <c r="I222" i="5"/>
  <c r="K222" i="5" s="1"/>
  <c r="I218" i="5"/>
  <c r="K218" i="5" s="1"/>
  <c r="I214" i="5"/>
  <c r="K214" i="5" s="1"/>
  <c r="I210" i="5"/>
  <c r="K210" i="5" s="1"/>
  <c r="I206" i="5"/>
  <c r="K206" i="5" s="1"/>
  <c r="I202" i="5"/>
  <c r="K202" i="5" s="1"/>
  <c r="I198" i="5"/>
  <c r="K198" i="5" s="1"/>
  <c r="I194" i="5"/>
  <c r="K194" i="5" s="1"/>
  <c r="I190" i="5"/>
  <c r="K190" i="5" s="1"/>
  <c r="I186" i="5"/>
  <c r="K186" i="5" s="1"/>
  <c r="I182" i="5"/>
  <c r="K182" i="5" s="1"/>
  <c r="I178" i="5"/>
  <c r="K178" i="5" s="1"/>
  <c r="I174" i="5"/>
  <c r="K174" i="5" s="1"/>
  <c r="I170" i="5"/>
  <c r="K170" i="5" s="1"/>
  <c r="I166" i="5"/>
  <c r="K166" i="5" s="1"/>
  <c r="I162" i="5"/>
  <c r="K162" i="5" s="1"/>
  <c r="I158" i="5"/>
  <c r="K158" i="5" s="1"/>
  <c r="I154" i="5"/>
  <c r="K154" i="5" s="1"/>
  <c r="I150" i="5"/>
  <c r="K150" i="5" s="1"/>
  <c r="I146" i="5"/>
  <c r="K146" i="5" s="1"/>
  <c r="I142" i="5"/>
  <c r="K142" i="5" s="1"/>
  <c r="I138" i="5"/>
  <c r="K138" i="5" s="1"/>
  <c r="I134" i="5"/>
  <c r="K134" i="5" s="1"/>
  <c r="I15" i="5"/>
  <c r="R496" i="5"/>
  <c r="T496" i="5" s="1"/>
  <c r="O496" i="5"/>
  <c r="Q496" i="5" s="1"/>
  <c r="L496" i="5"/>
  <c r="N496" i="5" s="1"/>
  <c r="R499" i="5"/>
  <c r="T499" i="5" s="1"/>
  <c r="O499" i="5"/>
  <c r="L499" i="5"/>
  <c r="N499" i="5" s="1"/>
  <c r="R495" i="5"/>
  <c r="T495" i="5" s="1"/>
  <c r="O495" i="5"/>
  <c r="L495" i="5"/>
  <c r="N495" i="5" s="1"/>
  <c r="R491" i="5"/>
  <c r="T491" i="5" s="1"/>
  <c r="O491" i="5"/>
  <c r="L491" i="5"/>
  <c r="N491" i="5" s="1"/>
  <c r="R487" i="5"/>
  <c r="T487" i="5" s="1"/>
  <c r="O487" i="5"/>
  <c r="L487" i="5"/>
  <c r="N487" i="5" s="1"/>
  <c r="R483" i="5"/>
  <c r="T483" i="5" s="1"/>
  <c r="O483" i="5"/>
  <c r="L483" i="5"/>
  <c r="N483" i="5" s="1"/>
  <c r="R479" i="5"/>
  <c r="T479" i="5" s="1"/>
  <c r="O479" i="5"/>
  <c r="L479" i="5"/>
  <c r="N479" i="5" s="1"/>
  <c r="R475" i="5"/>
  <c r="T475" i="5" s="1"/>
  <c r="O475" i="5"/>
  <c r="L475" i="5"/>
  <c r="N475" i="5" s="1"/>
  <c r="R471" i="5"/>
  <c r="T471" i="5" s="1"/>
  <c r="O471" i="5"/>
  <c r="L471" i="5"/>
  <c r="N471" i="5" s="1"/>
  <c r="R467" i="5"/>
  <c r="T467" i="5" s="1"/>
  <c r="O467" i="5"/>
  <c r="L467" i="5"/>
  <c r="N467" i="5" s="1"/>
  <c r="R463" i="5"/>
  <c r="T463" i="5" s="1"/>
  <c r="O463" i="5"/>
  <c r="L463" i="5"/>
  <c r="N463" i="5" s="1"/>
  <c r="R459" i="5"/>
  <c r="T459" i="5" s="1"/>
  <c r="O459" i="5"/>
  <c r="L459" i="5"/>
  <c r="N459" i="5" s="1"/>
  <c r="R455" i="5"/>
  <c r="T455" i="5" s="1"/>
  <c r="O455" i="5"/>
  <c r="L455" i="5"/>
  <c r="N455" i="5" s="1"/>
  <c r="R451" i="5"/>
  <c r="T451" i="5" s="1"/>
  <c r="O451" i="5"/>
  <c r="L451" i="5"/>
  <c r="N451" i="5" s="1"/>
  <c r="R447" i="5"/>
  <c r="T447" i="5" s="1"/>
  <c r="O447" i="5"/>
  <c r="L447" i="5"/>
  <c r="N447" i="5" s="1"/>
  <c r="R443" i="5"/>
  <c r="T443" i="5" s="1"/>
  <c r="O443" i="5"/>
  <c r="L443" i="5"/>
  <c r="N443" i="5" s="1"/>
  <c r="R439" i="5"/>
  <c r="T439" i="5" s="1"/>
  <c r="O439" i="5"/>
  <c r="L439" i="5"/>
  <c r="N439" i="5" s="1"/>
  <c r="R435" i="5"/>
  <c r="T435" i="5" s="1"/>
  <c r="O435" i="5"/>
  <c r="L435" i="5"/>
  <c r="N435" i="5" s="1"/>
  <c r="R431" i="5"/>
  <c r="T431" i="5" s="1"/>
  <c r="O431" i="5"/>
  <c r="L431" i="5"/>
  <c r="N431" i="5" s="1"/>
  <c r="R427" i="5"/>
  <c r="T427" i="5" s="1"/>
  <c r="O427" i="5"/>
  <c r="L427" i="5"/>
  <c r="N427" i="5" s="1"/>
  <c r="R423" i="5"/>
  <c r="T423" i="5" s="1"/>
  <c r="O423" i="5"/>
  <c r="L423" i="5"/>
  <c r="N423" i="5" s="1"/>
  <c r="R419" i="5"/>
  <c r="T419" i="5" s="1"/>
  <c r="O419" i="5"/>
  <c r="L419" i="5"/>
  <c r="N419" i="5" s="1"/>
  <c r="R415" i="5"/>
  <c r="T415" i="5" s="1"/>
  <c r="O415" i="5"/>
  <c r="Q415" i="5" s="1"/>
  <c r="L415" i="5"/>
  <c r="N415" i="5" s="1"/>
  <c r="R411" i="5"/>
  <c r="T411" i="5" s="1"/>
  <c r="O411" i="5"/>
  <c r="Q411" i="5" s="1"/>
  <c r="L411" i="5"/>
  <c r="N411" i="5" s="1"/>
  <c r="R407" i="5"/>
  <c r="T407" i="5" s="1"/>
  <c r="O407" i="5"/>
  <c r="Q407" i="5" s="1"/>
  <c r="L407" i="5"/>
  <c r="N407" i="5" s="1"/>
  <c r="R403" i="5"/>
  <c r="T403" i="5" s="1"/>
  <c r="O403" i="5"/>
  <c r="Q403" i="5" s="1"/>
  <c r="L403" i="5"/>
  <c r="N403" i="5" s="1"/>
  <c r="R399" i="5"/>
  <c r="T399" i="5" s="1"/>
  <c r="O399" i="5"/>
  <c r="Q399" i="5" s="1"/>
  <c r="L399" i="5"/>
  <c r="N399" i="5" s="1"/>
  <c r="R395" i="5"/>
  <c r="T395" i="5" s="1"/>
  <c r="O395" i="5"/>
  <c r="Q395" i="5" s="1"/>
  <c r="L395" i="5"/>
  <c r="N395" i="5" s="1"/>
  <c r="R391" i="5"/>
  <c r="T391" i="5" s="1"/>
  <c r="O391" i="5"/>
  <c r="Q391" i="5" s="1"/>
  <c r="L391" i="5"/>
  <c r="N391" i="5" s="1"/>
  <c r="R387" i="5"/>
  <c r="T387" i="5" s="1"/>
  <c r="O387" i="5"/>
  <c r="Q387" i="5" s="1"/>
  <c r="L387" i="5"/>
  <c r="N387" i="5" s="1"/>
  <c r="R383" i="5"/>
  <c r="T383" i="5" s="1"/>
  <c r="O383" i="5"/>
  <c r="Q383" i="5" s="1"/>
  <c r="L383" i="5"/>
  <c r="N383" i="5" s="1"/>
  <c r="R379" i="5"/>
  <c r="T379" i="5" s="1"/>
  <c r="O379" i="5"/>
  <c r="Q379" i="5" s="1"/>
  <c r="L379" i="5"/>
  <c r="N379" i="5" s="1"/>
  <c r="R375" i="5"/>
  <c r="T375" i="5" s="1"/>
  <c r="O375" i="5"/>
  <c r="Q375" i="5" s="1"/>
  <c r="L375" i="5"/>
  <c r="N375" i="5" s="1"/>
  <c r="R371" i="5"/>
  <c r="T371" i="5" s="1"/>
  <c r="O371" i="5"/>
  <c r="Q371" i="5" s="1"/>
  <c r="L371" i="5"/>
  <c r="N371" i="5" s="1"/>
  <c r="R367" i="5"/>
  <c r="T367" i="5" s="1"/>
  <c r="O367" i="5"/>
  <c r="Q367" i="5" s="1"/>
  <c r="L367" i="5"/>
  <c r="N367" i="5" s="1"/>
  <c r="R363" i="5"/>
  <c r="T363" i="5" s="1"/>
  <c r="O363" i="5"/>
  <c r="Q363" i="5" s="1"/>
  <c r="L363" i="5"/>
  <c r="N363" i="5" s="1"/>
  <c r="R359" i="5"/>
  <c r="T359" i="5" s="1"/>
  <c r="O359" i="5"/>
  <c r="Q359" i="5" s="1"/>
  <c r="L359" i="5"/>
  <c r="N359" i="5" s="1"/>
  <c r="R355" i="5"/>
  <c r="T355" i="5" s="1"/>
  <c r="O355" i="5"/>
  <c r="Q355" i="5" s="1"/>
  <c r="L355" i="5"/>
  <c r="N355" i="5" s="1"/>
  <c r="R351" i="5"/>
  <c r="T351" i="5" s="1"/>
  <c r="O351" i="5"/>
  <c r="Q351" i="5" s="1"/>
  <c r="L351" i="5"/>
  <c r="N351" i="5" s="1"/>
  <c r="R347" i="5"/>
  <c r="T347" i="5" s="1"/>
  <c r="O347" i="5"/>
  <c r="Q347" i="5" s="1"/>
  <c r="L347" i="5"/>
  <c r="N347" i="5" s="1"/>
  <c r="R343" i="5"/>
  <c r="T343" i="5" s="1"/>
  <c r="O343" i="5"/>
  <c r="Q343" i="5" s="1"/>
  <c r="L343" i="5"/>
  <c r="N343" i="5" s="1"/>
  <c r="R339" i="5"/>
  <c r="T339" i="5" s="1"/>
  <c r="O339" i="5"/>
  <c r="Q339" i="5" s="1"/>
  <c r="L339" i="5"/>
  <c r="N339" i="5" s="1"/>
  <c r="R335" i="5"/>
  <c r="T335" i="5" s="1"/>
  <c r="O335" i="5"/>
  <c r="L335" i="5"/>
  <c r="N335" i="5" s="1"/>
  <c r="R331" i="5"/>
  <c r="T331" i="5" s="1"/>
  <c r="O331" i="5"/>
  <c r="L331" i="5"/>
  <c r="N331" i="5" s="1"/>
  <c r="R327" i="5"/>
  <c r="T327" i="5" s="1"/>
  <c r="O327" i="5"/>
  <c r="L327" i="5"/>
  <c r="N327" i="5" s="1"/>
  <c r="R323" i="5"/>
  <c r="T323" i="5" s="1"/>
  <c r="O323" i="5"/>
  <c r="L323" i="5"/>
  <c r="N323" i="5" s="1"/>
  <c r="R319" i="5"/>
  <c r="T319" i="5" s="1"/>
  <c r="O319" i="5"/>
  <c r="L319" i="5"/>
  <c r="N319" i="5" s="1"/>
  <c r="R315" i="5"/>
  <c r="T315" i="5" s="1"/>
  <c r="O315" i="5"/>
  <c r="L315" i="5"/>
  <c r="N315" i="5" s="1"/>
  <c r="R311" i="5"/>
  <c r="T311" i="5" s="1"/>
  <c r="O311" i="5"/>
  <c r="L311" i="5"/>
  <c r="N311" i="5" s="1"/>
  <c r="R307" i="5"/>
  <c r="T307" i="5" s="1"/>
  <c r="O307" i="5"/>
  <c r="L307" i="5"/>
  <c r="N307" i="5" s="1"/>
  <c r="R303" i="5"/>
  <c r="T303" i="5" s="1"/>
  <c r="O303" i="5"/>
  <c r="L303" i="5"/>
  <c r="N303" i="5" s="1"/>
  <c r="R299" i="5"/>
  <c r="T299" i="5" s="1"/>
  <c r="O299" i="5"/>
  <c r="L299" i="5"/>
  <c r="N299" i="5" s="1"/>
  <c r="R295" i="5"/>
  <c r="T295" i="5" s="1"/>
  <c r="O295" i="5"/>
  <c r="L295" i="5"/>
  <c r="N295" i="5" s="1"/>
  <c r="R291" i="5"/>
  <c r="T291" i="5" s="1"/>
  <c r="O291" i="5"/>
  <c r="L291" i="5"/>
  <c r="N291" i="5" s="1"/>
  <c r="R287" i="5"/>
  <c r="T287" i="5" s="1"/>
  <c r="O287" i="5"/>
  <c r="L287" i="5"/>
  <c r="N287" i="5" s="1"/>
  <c r="R283" i="5"/>
  <c r="T283" i="5" s="1"/>
  <c r="O283" i="5"/>
  <c r="L283" i="5"/>
  <c r="N283" i="5" s="1"/>
  <c r="R279" i="5"/>
  <c r="T279" i="5" s="1"/>
  <c r="O279" i="5"/>
  <c r="L279" i="5"/>
  <c r="N279" i="5" s="1"/>
  <c r="R275" i="5"/>
  <c r="T275" i="5" s="1"/>
  <c r="O275" i="5"/>
  <c r="L275" i="5"/>
  <c r="N275" i="5" s="1"/>
  <c r="R271" i="5"/>
  <c r="T271" i="5" s="1"/>
  <c r="O271" i="5"/>
  <c r="L271" i="5"/>
  <c r="N271" i="5" s="1"/>
  <c r="R267" i="5"/>
  <c r="T267" i="5" s="1"/>
  <c r="O267" i="5"/>
  <c r="L267" i="5"/>
  <c r="N267" i="5" s="1"/>
  <c r="R263" i="5"/>
  <c r="T263" i="5" s="1"/>
  <c r="O263" i="5"/>
  <c r="L263" i="5"/>
  <c r="N263" i="5" s="1"/>
  <c r="R259" i="5"/>
  <c r="T259" i="5" s="1"/>
  <c r="O259" i="5"/>
  <c r="L259" i="5"/>
  <c r="N259" i="5" s="1"/>
  <c r="R255" i="5"/>
  <c r="T255" i="5" s="1"/>
  <c r="O255" i="5"/>
  <c r="Q255" i="5" s="1"/>
  <c r="L255" i="5"/>
  <c r="N255" i="5" s="1"/>
  <c r="R251" i="5"/>
  <c r="T251" i="5" s="1"/>
  <c r="O251" i="5"/>
  <c r="L251" i="5"/>
  <c r="N251" i="5" s="1"/>
  <c r="R247" i="5"/>
  <c r="T247" i="5" s="1"/>
  <c r="O247" i="5"/>
  <c r="L247" i="5"/>
  <c r="N247" i="5" s="1"/>
  <c r="R243" i="5"/>
  <c r="T243" i="5" s="1"/>
  <c r="O243" i="5"/>
  <c r="L243" i="5"/>
  <c r="N243" i="5" s="1"/>
  <c r="R239" i="5"/>
  <c r="T239" i="5" s="1"/>
  <c r="O239" i="5"/>
  <c r="L239" i="5"/>
  <c r="N239" i="5" s="1"/>
  <c r="R235" i="5"/>
  <c r="T235" i="5" s="1"/>
  <c r="O235" i="5"/>
  <c r="L235" i="5"/>
  <c r="N235" i="5" s="1"/>
  <c r="R231" i="5"/>
  <c r="T231" i="5" s="1"/>
  <c r="O231" i="5"/>
  <c r="L231" i="5"/>
  <c r="N231" i="5" s="1"/>
  <c r="R227" i="5"/>
  <c r="T227" i="5" s="1"/>
  <c r="O227" i="5"/>
  <c r="L227" i="5"/>
  <c r="N227" i="5" s="1"/>
  <c r="R223" i="5"/>
  <c r="T223" i="5" s="1"/>
  <c r="O223" i="5"/>
  <c r="L223" i="5"/>
  <c r="N223" i="5" s="1"/>
  <c r="R219" i="5"/>
  <c r="T219" i="5" s="1"/>
  <c r="O219" i="5"/>
  <c r="L219" i="5"/>
  <c r="N219" i="5" s="1"/>
  <c r="R215" i="5"/>
  <c r="T215" i="5" s="1"/>
  <c r="O215" i="5"/>
  <c r="L215" i="5"/>
  <c r="N215" i="5" s="1"/>
  <c r="R211" i="5"/>
  <c r="T211" i="5" s="1"/>
  <c r="O211" i="5"/>
  <c r="L211" i="5"/>
  <c r="N211" i="5" s="1"/>
  <c r="R207" i="5"/>
  <c r="T207" i="5" s="1"/>
  <c r="O207" i="5"/>
  <c r="L207" i="5"/>
  <c r="N207" i="5" s="1"/>
  <c r="R203" i="5"/>
  <c r="T203" i="5" s="1"/>
  <c r="O203" i="5"/>
  <c r="L203" i="5"/>
  <c r="N203" i="5" s="1"/>
  <c r="R199" i="5"/>
  <c r="T199" i="5" s="1"/>
  <c r="O199" i="5"/>
  <c r="L199" i="5"/>
  <c r="N199" i="5" s="1"/>
  <c r="R195" i="5"/>
  <c r="T195" i="5" s="1"/>
  <c r="O195" i="5"/>
  <c r="L195" i="5"/>
  <c r="N195" i="5" s="1"/>
  <c r="R191" i="5"/>
  <c r="T191" i="5" s="1"/>
  <c r="O191" i="5"/>
  <c r="L191" i="5"/>
  <c r="N191" i="5" s="1"/>
  <c r="R187" i="5"/>
  <c r="O187" i="5"/>
  <c r="L187" i="5"/>
  <c r="N187" i="5" s="1"/>
  <c r="R183" i="5"/>
  <c r="O183" i="5"/>
  <c r="L183" i="5"/>
  <c r="N183" i="5" s="1"/>
  <c r="R179" i="5"/>
  <c r="T179" i="5" s="1"/>
  <c r="O179" i="5"/>
  <c r="L179" i="5"/>
  <c r="N179" i="5" s="1"/>
  <c r="R175" i="5"/>
  <c r="L175" i="5"/>
  <c r="N175" i="5" s="1"/>
  <c r="R171" i="5"/>
  <c r="O171" i="5"/>
  <c r="L171" i="5"/>
  <c r="N171" i="5" s="1"/>
  <c r="R167" i="5"/>
  <c r="T167" i="5" s="1"/>
  <c r="O167" i="5"/>
  <c r="Q167" i="5" s="1"/>
  <c r="L167" i="5"/>
  <c r="N167" i="5" s="1"/>
  <c r="R163" i="5"/>
  <c r="O163" i="5"/>
  <c r="Q163" i="5" s="1"/>
  <c r="L163" i="5"/>
  <c r="N163" i="5" s="1"/>
  <c r="R159" i="5"/>
  <c r="T159" i="5" s="1"/>
  <c r="O159" i="5"/>
  <c r="Q159" i="5" s="1"/>
  <c r="L159" i="5"/>
  <c r="N159" i="5" s="1"/>
  <c r="R155" i="5"/>
  <c r="O155" i="5"/>
  <c r="L155" i="5"/>
  <c r="N155" i="5" s="1"/>
  <c r="R151" i="5"/>
  <c r="T151" i="5" s="1"/>
  <c r="O151" i="5"/>
  <c r="L151" i="5"/>
  <c r="N151" i="5" s="1"/>
  <c r="R147" i="5"/>
  <c r="O147" i="5"/>
  <c r="L147" i="5"/>
  <c r="N147" i="5" s="1"/>
  <c r="R143" i="5"/>
  <c r="T143" i="5" s="1"/>
  <c r="O143" i="5"/>
  <c r="L143" i="5"/>
  <c r="N143" i="5" s="1"/>
  <c r="R139" i="5"/>
  <c r="O139" i="5"/>
  <c r="L139" i="5"/>
  <c r="N139" i="5" s="1"/>
  <c r="R135" i="5"/>
  <c r="T135" i="5" s="1"/>
  <c r="O135" i="5"/>
  <c r="L135" i="5"/>
  <c r="N135" i="5" s="1"/>
  <c r="R131" i="5"/>
  <c r="T131" i="5" s="1"/>
  <c r="O131" i="5"/>
  <c r="L131" i="5"/>
  <c r="N131" i="5" s="1"/>
  <c r="R127" i="5"/>
  <c r="T127" i="5" s="1"/>
  <c r="O127" i="5"/>
  <c r="L127" i="5"/>
  <c r="N127" i="5" s="1"/>
  <c r="R123" i="5"/>
  <c r="O123" i="5"/>
  <c r="L123" i="5"/>
  <c r="N123" i="5" s="1"/>
  <c r="R119" i="5"/>
  <c r="T119" i="5" s="1"/>
  <c r="O119" i="5"/>
  <c r="L119" i="5"/>
  <c r="N119" i="5" s="1"/>
  <c r="R115" i="5"/>
  <c r="O115" i="5"/>
  <c r="L115" i="5"/>
  <c r="N115" i="5" s="1"/>
  <c r="R111" i="5"/>
  <c r="T111" i="5" s="1"/>
  <c r="O111" i="5"/>
  <c r="L111" i="5"/>
  <c r="N111" i="5" s="1"/>
  <c r="R107" i="5"/>
  <c r="O107" i="5"/>
  <c r="Q107" i="5" s="1"/>
  <c r="L107" i="5"/>
  <c r="N107" i="5" s="1"/>
  <c r="R103" i="5"/>
  <c r="O103" i="5"/>
  <c r="L103" i="5"/>
  <c r="N103" i="5" s="1"/>
  <c r="R99" i="5"/>
  <c r="O99" i="5"/>
  <c r="L99" i="5"/>
  <c r="N99" i="5" s="1"/>
  <c r="R95" i="5"/>
  <c r="T95" i="5" s="1"/>
  <c r="O95" i="5"/>
  <c r="L95" i="5"/>
  <c r="N95" i="5" s="1"/>
  <c r="R91" i="5"/>
  <c r="O91" i="5"/>
  <c r="L91" i="5"/>
  <c r="N91" i="5" s="1"/>
  <c r="R87" i="5"/>
  <c r="O87" i="5"/>
  <c r="L87" i="5"/>
  <c r="N87" i="5" s="1"/>
  <c r="R83" i="5"/>
  <c r="O83" i="5"/>
  <c r="L83" i="5"/>
  <c r="N83" i="5" s="1"/>
  <c r="R79" i="5"/>
  <c r="T79" i="5" s="1"/>
  <c r="O79" i="5"/>
  <c r="L79" i="5"/>
  <c r="N79" i="5" s="1"/>
  <c r="R75" i="5"/>
  <c r="O75" i="5"/>
  <c r="L75" i="5"/>
  <c r="N75" i="5" s="1"/>
  <c r="R71" i="5"/>
  <c r="O71" i="5"/>
  <c r="L71" i="5"/>
  <c r="N71" i="5" s="1"/>
  <c r="R67" i="5"/>
  <c r="O67" i="5"/>
  <c r="L67" i="5"/>
  <c r="N67" i="5" s="1"/>
  <c r="R63" i="5"/>
  <c r="T63" i="5" s="1"/>
  <c r="O63" i="5"/>
  <c r="L63" i="5"/>
  <c r="N63" i="5" s="1"/>
  <c r="R59" i="5"/>
  <c r="O59" i="5"/>
  <c r="L59" i="5"/>
  <c r="N59" i="5" s="1"/>
  <c r="R55" i="5"/>
  <c r="T55" i="5" s="1"/>
  <c r="O55" i="5"/>
  <c r="L55" i="5"/>
  <c r="N55" i="5" s="1"/>
  <c r="R51" i="5"/>
  <c r="O51" i="5"/>
  <c r="L51" i="5"/>
  <c r="N51" i="5" s="1"/>
  <c r="R47" i="5"/>
  <c r="T47" i="5" s="1"/>
  <c r="O47" i="5"/>
  <c r="L47" i="5"/>
  <c r="N47" i="5" s="1"/>
  <c r="R43" i="5"/>
  <c r="O43" i="5"/>
  <c r="L43" i="5"/>
  <c r="N43" i="5" s="1"/>
  <c r="R39" i="5"/>
  <c r="O39" i="5"/>
  <c r="L39" i="5"/>
  <c r="N39" i="5" s="1"/>
  <c r="R35" i="5"/>
  <c r="O35" i="5"/>
  <c r="L35" i="5"/>
  <c r="N35" i="5" s="1"/>
  <c r="R31" i="5"/>
  <c r="T31" i="5" s="1"/>
  <c r="O31" i="5"/>
  <c r="L31" i="5"/>
  <c r="N31" i="5" s="1"/>
  <c r="R27" i="5"/>
  <c r="O27" i="5"/>
  <c r="L27" i="5"/>
  <c r="N27" i="5" s="1"/>
  <c r="R23" i="5"/>
  <c r="O23" i="5"/>
  <c r="L23" i="5"/>
  <c r="R18" i="5"/>
  <c r="T18" i="5" s="1"/>
  <c r="O18" i="5"/>
  <c r="L18" i="5"/>
  <c r="N18" i="5" s="1"/>
  <c r="R14" i="5"/>
  <c r="O14" i="5"/>
  <c r="L14" i="5"/>
  <c r="N14" i="5" s="1"/>
  <c r="R10" i="5"/>
  <c r="T10" i="5" s="1"/>
  <c r="O10" i="5"/>
  <c r="L10" i="5"/>
  <c r="N10" i="5" s="1"/>
  <c r="J501" i="5"/>
  <c r="I497" i="5"/>
  <c r="K497" i="5" s="1"/>
  <c r="I493" i="5"/>
  <c r="K493" i="5" s="1"/>
  <c r="I489" i="5"/>
  <c r="K489" i="5" s="1"/>
  <c r="I485" i="5"/>
  <c r="K485" i="5" s="1"/>
  <c r="I481" i="5"/>
  <c r="K481" i="5" s="1"/>
  <c r="I477" i="5"/>
  <c r="K477" i="5" s="1"/>
  <c r="I473" i="5"/>
  <c r="K473" i="5" s="1"/>
  <c r="I469" i="5"/>
  <c r="K469" i="5" s="1"/>
  <c r="I465" i="5"/>
  <c r="K465" i="5" s="1"/>
  <c r="I461" i="5"/>
  <c r="K461" i="5" s="1"/>
  <c r="I457" i="5"/>
  <c r="K457" i="5" s="1"/>
  <c r="I453" i="5"/>
  <c r="K453" i="5" s="1"/>
  <c r="I449" i="5"/>
  <c r="K449" i="5" s="1"/>
  <c r="I445" i="5"/>
  <c r="K445" i="5" s="1"/>
  <c r="I441" i="5"/>
  <c r="K441" i="5" s="1"/>
  <c r="I437" i="5"/>
  <c r="K437" i="5" s="1"/>
  <c r="I433" i="5"/>
  <c r="K433" i="5" s="1"/>
  <c r="I429" i="5"/>
  <c r="K429" i="5" s="1"/>
  <c r="I425" i="5"/>
  <c r="K425" i="5" s="1"/>
  <c r="I421" i="5"/>
  <c r="K421" i="5" s="1"/>
  <c r="I417" i="5"/>
  <c r="K417" i="5" s="1"/>
  <c r="I413" i="5"/>
  <c r="K413" i="5" s="1"/>
  <c r="I409" i="5"/>
  <c r="K409" i="5" s="1"/>
  <c r="I405" i="5"/>
  <c r="K405" i="5" s="1"/>
  <c r="I401" i="5"/>
  <c r="K401" i="5" s="1"/>
  <c r="I397" i="5"/>
  <c r="K397" i="5" s="1"/>
  <c r="I393" i="5"/>
  <c r="K393" i="5" s="1"/>
  <c r="I389" i="5"/>
  <c r="K389" i="5" s="1"/>
  <c r="I385" i="5"/>
  <c r="K385" i="5" s="1"/>
  <c r="I381" i="5"/>
  <c r="K381" i="5" s="1"/>
  <c r="I377" i="5"/>
  <c r="K377" i="5" s="1"/>
  <c r="I373" i="5"/>
  <c r="K373" i="5" s="1"/>
  <c r="I369" i="5"/>
  <c r="K369" i="5" s="1"/>
  <c r="I365" i="5"/>
  <c r="K365" i="5" s="1"/>
  <c r="I361" i="5"/>
  <c r="K361" i="5" s="1"/>
  <c r="I357" i="5"/>
  <c r="K357" i="5" s="1"/>
  <c r="I353" i="5"/>
  <c r="K353" i="5" s="1"/>
  <c r="I349" i="5"/>
  <c r="K349" i="5" s="1"/>
  <c r="I345" i="5"/>
  <c r="K345" i="5" s="1"/>
  <c r="I341" i="5"/>
  <c r="K341" i="5" s="1"/>
  <c r="I337" i="5"/>
  <c r="K337" i="5" s="1"/>
  <c r="I333" i="5"/>
  <c r="K333" i="5" s="1"/>
  <c r="I329" i="5"/>
  <c r="K329" i="5" s="1"/>
  <c r="I325" i="5"/>
  <c r="K325" i="5" s="1"/>
  <c r="I321" i="5"/>
  <c r="K321" i="5" s="1"/>
  <c r="I317" i="5"/>
  <c r="K317" i="5" s="1"/>
  <c r="I313" i="5"/>
  <c r="K313" i="5" s="1"/>
  <c r="I309" i="5"/>
  <c r="K309" i="5" s="1"/>
  <c r="I305" i="5"/>
  <c r="K305" i="5" s="1"/>
  <c r="I301" i="5"/>
  <c r="K301" i="5" s="1"/>
  <c r="I297" i="5"/>
  <c r="K297" i="5" s="1"/>
  <c r="I293" i="5"/>
  <c r="K293" i="5" s="1"/>
  <c r="I289" i="5"/>
  <c r="K289" i="5" s="1"/>
  <c r="I285" i="5"/>
  <c r="K285" i="5" s="1"/>
  <c r="I281" i="5"/>
  <c r="K281" i="5" s="1"/>
  <c r="I277" i="5"/>
  <c r="K277" i="5" s="1"/>
  <c r="I273" i="5"/>
  <c r="K273" i="5" s="1"/>
  <c r="I269" i="5"/>
  <c r="K269" i="5" s="1"/>
  <c r="I265" i="5"/>
  <c r="K265" i="5" s="1"/>
  <c r="I261" i="5"/>
  <c r="K261" i="5" s="1"/>
  <c r="I257" i="5"/>
  <c r="K257" i="5" s="1"/>
  <c r="I253" i="5"/>
  <c r="K253" i="5" s="1"/>
  <c r="I249" i="5"/>
  <c r="K249" i="5" s="1"/>
  <c r="I245" i="5"/>
  <c r="K245" i="5" s="1"/>
  <c r="I241" i="5"/>
  <c r="K241" i="5" s="1"/>
  <c r="I237" i="5"/>
  <c r="K237" i="5" s="1"/>
  <c r="I233" i="5"/>
  <c r="K233" i="5" s="1"/>
  <c r="I229" i="5"/>
  <c r="K229" i="5" s="1"/>
  <c r="I225" i="5"/>
  <c r="K225" i="5" s="1"/>
  <c r="I221" i="5"/>
  <c r="K221" i="5" s="1"/>
  <c r="I217" i="5"/>
  <c r="K217" i="5" s="1"/>
  <c r="I213" i="5"/>
  <c r="K213" i="5" s="1"/>
  <c r="I209" i="5"/>
  <c r="K209" i="5" s="1"/>
  <c r="I205" i="5"/>
  <c r="K205" i="5" s="1"/>
  <c r="I201" i="5"/>
  <c r="K201" i="5" s="1"/>
  <c r="I197" i="5"/>
  <c r="K197" i="5" s="1"/>
  <c r="I193" i="5"/>
  <c r="K193" i="5" s="1"/>
  <c r="I189" i="5"/>
  <c r="K189" i="5" s="1"/>
  <c r="I185" i="5"/>
  <c r="K185" i="5" s="1"/>
  <c r="I181" i="5"/>
  <c r="K181" i="5" s="1"/>
  <c r="I177" i="5"/>
  <c r="K177" i="5" s="1"/>
  <c r="I173" i="5"/>
  <c r="K173" i="5" s="1"/>
  <c r="I169" i="5"/>
  <c r="K169" i="5" s="1"/>
  <c r="I165" i="5"/>
  <c r="K165" i="5" s="1"/>
  <c r="I161" i="5"/>
  <c r="K161" i="5" s="1"/>
  <c r="I157" i="5"/>
  <c r="K157" i="5" s="1"/>
  <c r="I153" i="5"/>
  <c r="K153" i="5" s="1"/>
  <c r="I149" i="5"/>
  <c r="K149" i="5" s="1"/>
  <c r="I145" i="5"/>
  <c r="K145" i="5" s="1"/>
  <c r="I141" i="5"/>
  <c r="K141" i="5" s="1"/>
  <c r="I137" i="5"/>
  <c r="K137" i="5" s="1"/>
  <c r="I133" i="5"/>
  <c r="K133" i="5" s="1"/>
  <c r="I126" i="5"/>
  <c r="K126" i="5" s="1"/>
  <c r="I118" i="5"/>
  <c r="K118" i="5" s="1"/>
  <c r="I110" i="5"/>
  <c r="K110" i="5" s="1"/>
  <c r="I102" i="5"/>
  <c r="K102" i="5" s="1"/>
  <c r="I94" i="5"/>
  <c r="K94" i="5" s="1"/>
  <c r="I86" i="5"/>
  <c r="K86" i="5" s="1"/>
  <c r="I78" i="5"/>
  <c r="K78" i="5" s="1"/>
  <c r="I70" i="5"/>
  <c r="K70" i="5" s="1"/>
  <c r="I62" i="5"/>
  <c r="K62" i="5" s="1"/>
  <c r="I54" i="5"/>
  <c r="K54" i="5" s="1"/>
  <c r="I46" i="5"/>
  <c r="K46" i="5" s="1"/>
  <c r="I38" i="5"/>
  <c r="K38" i="5" s="1"/>
  <c r="I30" i="5"/>
  <c r="K30" i="5" s="1"/>
  <c r="I14" i="5"/>
  <c r="K14" i="5" s="1"/>
  <c r="M502" i="5"/>
  <c r="M501" i="5"/>
  <c r="M500" i="5"/>
  <c r="P503" i="5"/>
  <c r="Q503" i="5"/>
  <c r="P500" i="5"/>
  <c r="S503" i="5"/>
  <c r="S22" i="5"/>
  <c r="J22" i="5"/>
  <c r="S349" i="5"/>
  <c r="S337" i="5"/>
  <c r="S317" i="5"/>
  <c r="S434" i="5"/>
  <c r="S338" i="5"/>
  <c r="S310" i="5"/>
  <c r="S242" i="5"/>
  <c r="S230" i="5"/>
  <c r="S226" i="5"/>
  <c r="S222" i="5"/>
  <c r="S210" i="5"/>
  <c r="S9" i="5"/>
  <c r="S313" i="5" l="1"/>
  <c r="S238" i="5"/>
  <c r="S345" i="5"/>
  <c r="S190" i="5"/>
  <c r="S254" i="5"/>
  <c r="S284" i="5"/>
  <c r="S329" i="5"/>
  <c r="S206" i="5"/>
  <c r="S300" i="5"/>
  <c r="J343" i="5"/>
  <c r="J359" i="5"/>
  <c r="J372" i="5"/>
  <c r="J227" i="5"/>
  <c r="J203" i="5"/>
  <c r="J331" i="5"/>
  <c r="S214" i="5"/>
  <c r="S292" i="5"/>
  <c r="S321" i="5"/>
  <c r="S198" i="5"/>
  <c r="S406" i="5"/>
  <c r="S295" i="5"/>
  <c r="S333" i="5"/>
  <c r="S246" i="5"/>
  <c r="S194" i="5"/>
  <c r="M166" i="5"/>
  <c r="S140" i="5"/>
  <c r="M306" i="5"/>
  <c r="N23" i="5"/>
  <c r="P27" i="5"/>
  <c r="Q27" i="5"/>
  <c r="P43" i="5"/>
  <c r="Q43" i="5"/>
  <c r="P75" i="5"/>
  <c r="Q75" i="5"/>
  <c r="P91" i="5"/>
  <c r="Q91" i="5"/>
  <c r="P139" i="5"/>
  <c r="Q139" i="5"/>
  <c r="P155" i="5"/>
  <c r="Q155" i="5"/>
  <c r="P171" i="5"/>
  <c r="Q171" i="5"/>
  <c r="P219" i="5"/>
  <c r="Q219" i="5"/>
  <c r="P251" i="5"/>
  <c r="Q251" i="5"/>
  <c r="P283" i="5"/>
  <c r="Q283" i="5"/>
  <c r="P299" i="5"/>
  <c r="Q299" i="5"/>
  <c r="P427" i="5"/>
  <c r="Q427" i="5"/>
  <c r="P475" i="5"/>
  <c r="Q475" i="5"/>
  <c r="P491" i="5"/>
  <c r="Q491" i="5"/>
  <c r="S280" i="5"/>
  <c r="T280" i="5"/>
  <c r="P70" i="5"/>
  <c r="Q70" i="5"/>
  <c r="P102" i="5"/>
  <c r="Q102" i="5"/>
  <c r="P118" i="5"/>
  <c r="Q118" i="5"/>
  <c r="P134" i="5"/>
  <c r="Q134" i="5"/>
  <c r="P166" i="5"/>
  <c r="Q166" i="5"/>
  <c r="S298" i="5"/>
  <c r="T298" i="5"/>
  <c r="S314" i="5"/>
  <c r="T314" i="5"/>
  <c r="S346" i="5"/>
  <c r="T346" i="5"/>
  <c r="S378" i="5"/>
  <c r="T378" i="5"/>
  <c r="S394" i="5"/>
  <c r="T394" i="5"/>
  <c r="S474" i="5"/>
  <c r="T474" i="5"/>
  <c r="S202" i="5"/>
  <c r="S218" i="5"/>
  <c r="S234" i="5"/>
  <c r="S325" i="5"/>
  <c r="S341" i="5"/>
  <c r="J232" i="5"/>
  <c r="P23" i="5"/>
  <c r="Q23" i="5"/>
  <c r="S27" i="5"/>
  <c r="T27" i="5"/>
  <c r="P39" i="5"/>
  <c r="Q39" i="5"/>
  <c r="S43" i="5"/>
  <c r="T43" i="5"/>
  <c r="P55" i="5"/>
  <c r="Q55" i="5"/>
  <c r="S59" i="5"/>
  <c r="T59" i="5"/>
  <c r="P71" i="5"/>
  <c r="Q71" i="5"/>
  <c r="S75" i="5"/>
  <c r="T75" i="5"/>
  <c r="P87" i="5"/>
  <c r="Q87" i="5"/>
  <c r="S91" i="5"/>
  <c r="T91" i="5"/>
  <c r="P103" i="5"/>
  <c r="Q103" i="5"/>
  <c r="S107" i="5"/>
  <c r="T107" i="5"/>
  <c r="P119" i="5"/>
  <c r="Q119" i="5"/>
  <c r="S123" i="5"/>
  <c r="T123" i="5"/>
  <c r="P135" i="5"/>
  <c r="Q135" i="5"/>
  <c r="S139" i="5"/>
  <c r="T139" i="5"/>
  <c r="P151" i="5"/>
  <c r="Q151" i="5"/>
  <c r="S155" i="5"/>
  <c r="T155" i="5"/>
  <c r="S171" i="5"/>
  <c r="T171" i="5"/>
  <c r="P183" i="5"/>
  <c r="Q183" i="5"/>
  <c r="S187" i="5"/>
  <c r="T187" i="5"/>
  <c r="P199" i="5"/>
  <c r="Q199" i="5"/>
  <c r="P215" i="5"/>
  <c r="Q215" i="5"/>
  <c r="P231" i="5"/>
  <c r="Q231" i="5"/>
  <c r="P247" i="5"/>
  <c r="Q247" i="5"/>
  <c r="P263" i="5"/>
  <c r="Q263" i="5"/>
  <c r="P279" i="5"/>
  <c r="Q279" i="5"/>
  <c r="P295" i="5"/>
  <c r="Q295" i="5"/>
  <c r="P311" i="5"/>
  <c r="Q311" i="5"/>
  <c r="P327" i="5"/>
  <c r="Q327" i="5"/>
  <c r="P423" i="5"/>
  <c r="Q423" i="5"/>
  <c r="P439" i="5"/>
  <c r="Q439" i="5"/>
  <c r="P455" i="5"/>
  <c r="Q455" i="5"/>
  <c r="P471" i="5"/>
  <c r="Q471" i="5"/>
  <c r="P487" i="5"/>
  <c r="Q487" i="5"/>
  <c r="P15" i="5"/>
  <c r="Q15" i="5"/>
  <c r="S19" i="5"/>
  <c r="T19" i="5"/>
  <c r="P176" i="5"/>
  <c r="Q176" i="5"/>
  <c r="S33" i="5"/>
  <c r="T33" i="5"/>
  <c r="S41" i="5"/>
  <c r="T41" i="5"/>
  <c r="S49" i="5"/>
  <c r="T49" i="5"/>
  <c r="S53" i="5"/>
  <c r="T53" i="5"/>
  <c r="S57" i="5"/>
  <c r="T57" i="5"/>
  <c r="S65" i="5"/>
  <c r="T65" i="5"/>
  <c r="S69" i="5"/>
  <c r="T69" i="5"/>
  <c r="S73" i="5"/>
  <c r="T73" i="5"/>
  <c r="S81" i="5"/>
  <c r="T81" i="5"/>
  <c r="S89" i="5"/>
  <c r="T89" i="5"/>
  <c r="S105" i="5"/>
  <c r="T105" i="5"/>
  <c r="S113" i="5"/>
  <c r="T113" i="5"/>
  <c r="S121" i="5"/>
  <c r="T121" i="5"/>
  <c r="S129" i="5"/>
  <c r="T129" i="5"/>
  <c r="S145" i="5"/>
  <c r="T145" i="5"/>
  <c r="S161" i="5"/>
  <c r="T161" i="5"/>
  <c r="S177" i="5"/>
  <c r="T177" i="5"/>
  <c r="S17" i="5"/>
  <c r="T17" i="5"/>
  <c r="S21" i="5"/>
  <c r="T21" i="5"/>
  <c r="P34" i="5"/>
  <c r="Q34" i="5"/>
  <c r="P50" i="5"/>
  <c r="Q50" i="5"/>
  <c r="P66" i="5"/>
  <c r="Q66" i="5"/>
  <c r="P82" i="5"/>
  <c r="Q82" i="5"/>
  <c r="P98" i="5"/>
  <c r="Q98" i="5"/>
  <c r="P114" i="5"/>
  <c r="Q114" i="5"/>
  <c r="P130" i="5"/>
  <c r="Q130" i="5"/>
  <c r="P146" i="5"/>
  <c r="Q146" i="5"/>
  <c r="P162" i="5"/>
  <c r="Q162" i="5"/>
  <c r="S262" i="5"/>
  <c r="T262" i="5"/>
  <c r="S278" i="5"/>
  <c r="T278" i="5"/>
  <c r="S326" i="5"/>
  <c r="T326" i="5"/>
  <c r="S342" i="5"/>
  <c r="T342" i="5"/>
  <c r="S358" i="5"/>
  <c r="T358" i="5"/>
  <c r="S374" i="5"/>
  <c r="T374" i="5"/>
  <c r="S390" i="5"/>
  <c r="T390" i="5"/>
  <c r="S422" i="5"/>
  <c r="T422" i="5"/>
  <c r="S438" i="5"/>
  <c r="T438" i="5"/>
  <c r="S454" i="5"/>
  <c r="T454" i="5"/>
  <c r="S470" i="5"/>
  <c r="T470" i="5"/>
  <c r="S486" i="5"/>
  <c r="T486" i="5"/>
  <c r="P10" i="5"/>
  <c r="Q10" i="5"/>
  <c r="P123" i="5"/>
  <c r="Q123" i="5"/>
  <c r="S175" i="5"/>
  <c r="T175" i="5"/>
  <c r="P187" i="5"/>
  <c r="Q187" i="5"/>
  <c r="P267" i="5"/>
  <c r="Q267" i="5"/>
  <c r="P459" i="5"/>
  <c r="Q459" i="5"/>
  <c r="P19" i="5"/>
  <c r="Q19" i="5"/>
  <c r="S490" i="5"/>
  <c r="T490" i="5"/>
  <c r="M91" i="5"/>
  <c r="P18" i="5"/>
  <c r="Q18" i="5"/>
  <c r="P67" i="5"/>
  <c r="Q67" i="5"/>
  <c r="P83" i="5"/>
  <c r="Q83" i="5"/>
  <c r="S87" i="5"/>
  <c r="T87" i="5"/>
  <c r="S103" i="5"/>
  <c r="T103" i="5"/>
  <c r="P115" i="5"/>
  <c r="Q115" i="5"/>
  <c r="P131" i="5"/>
  <c r="Q131" i="5"/>
  <c r="P147" i="5"/>
  <c r="Q147" i="5"/>
  <c r="P179" i="5"/>
  <c r="Q179" i="5"/>
  <c r="S183" i="5"/>
  <c r="T183" i="5"/>
  <c r="P195" i="5"/>
  <c r="Q195" i="5"/>
  <c r="P211" i="5"/>
  <c r="Q211" i="5"/>
  <c r="P227" i="5"/>
  <c r="Q227" i="5"/>
  <c r="P243" i="5"/>
  <c r="Q243" i="5"/>
  <c r="P259" i="5"/>
  <c r="Q259" i="5"/>
  <c r="P275" i="5"/>
  <c r="Q275" i="5"/>
  <c r="P291" i="5"/>
  <c r="Q291" i="5"/>
  <c r="P307" i="5"/>
  <c r="Q307" i="5"/>
  <c r="P323" i="5"/>
  <c r="Q323" i="5"/>
  <c r="P419" i="5"/>
  <c r="Q419" i="5"/>
  <c r="P435" i="5"/>
  <c r="Q435" i="5"/>
  <c r="P451" i="5"/>
  <c r="Q451" i="5"/>
  <c r="P467" i="5"/>
  <c r="Q467" i="5"/>
  <c r="P483" i="5"/>
  <c r="Q483" i="5"/>
  <c r="P499" i="5"/>
  <c r="Q499" i="5"/>
  <c r="P11" i="5"/>
  <c r="Q11" i="5"/>
  <c r="S15" i="5"/>
  <c r="T15" i="5"/>
  <c r="P30" i="5"/>
  <c r="Q30" i="5"/>
  <c r="P46" i="5"/>
  <c r="Q46" i="5"/>
  <c r="P62" i="5"/>
  <c r="Q62" i="5"/>
  <c r="P78" i="5"/>
  <c r="Q78" i="5"/>
  <c r="P94" i="5"/>
  <c r="Q94" i="5"/>
  <c r="P110" i="5"/>
  <c r="Q110" i="5"/>
  <c r="P126" i="5"/>
  <c r="Q126" i="5"/>
  <c r="P142" i="5"/>
  <c r="Q142" i="5"/>
  <c r="P158" i="5"/>
  <c r="Q158" i="5"/>
  <c r="P174" i="5"/>
  <c r="Q174" i="5"/>
  <c r="S290" i="5"/>
  <c r="T290" i="5"/>
  <c r="S306" i="5"/>
  <c r="T306" i="5"/>
  <c r="S354" i="5"/>
  <c r="T354" i="5"/>
  <c r="S370" i="5"/>
  <c r="T370" i="5"/>
  <c r="S386" i="5"/>
  <c r="T386" i="5"/>
  <c r="S418" i="5"/>
  <c r="T418" i="5"/>
  <c r="S450" i="5"/>
  <c r="T450" i="5"/>
  <c r="S466" i="5"/>
  <c r="T466" i="5"/>
  <c r="S482" i="5"/>
  <c r="T482" i="5"/>
  <c r="S498" i="5"/>
  <c r="T498" i="5"/>
  <c r="S250" i="5"/>
  <c r="T14" i="5"/>
  <c r="P59" i="5"/>
  <c r="Q59" i="5"/>
  <c r="P203" i="5"/>
  <c r="Q203" i="5"/>
  <c r="P235" i="5"/>
  <c r="Q235" i="5"/>
  <c r="P315" i="5"/>
  <c r="Q315" i="5"/>
  <c r="P331" i="5"/>
  <c r="Q331" i="5"/>
  <c r="P443" i="5"/>
  <c r="Q443" i="5"/>
  <c r="P38" i="5"/>
  <c r="Q38" i="5"/>
  <c r="P54" i="5"/>
  <c r="Q54" i="5"/>
  <c r="P86" i="5"/>
  <c r="Q86" i="5"/>
  <c r="P150" i="5"/>
  <c r="Q150" i="5"/>
  <c r="S266" i="5"/>
  <c r="T266" i="5"/>
  <c r="S330" i="5"/>
  <c r="T330" i="5"/>
  <c r="S362" i="5"/>
  <c r="T362" i="5"/>
  <c r="S426" i="5"/>
  <c r="T426" i="5"/>
  <c r="S442" i="5"/>
  <c r="T442" i="5"/>
  <c r="S458" i="5"/>
  <c r="T458" i="5"/>
  <c r="S23" i="5"/>
  <c r="T23" i="5"/>
  <c r="P35" i="5"/>
  <c r="Q35" i="5"/>
  <c r="S39" i="5"/>
  <c r="T39" i="5"/>
  <c r="P51" i="5"/>
  <c r="Q51" i="5"/>
  <c r="S71" i="5"/>
  <c r="T71" i="5"/>
  <c r="P99" i="5"/>
  <c r="Q99" i="5"/>
  <c r="P14" i="5"/>
  <c r="Q14" i="5"/>
  <c r="P31" i="5"/>
  <c r="Q31" i="5"/>
  <c r="S35" i="5"/>
  <c r="T35" i="5"/>
  <c r="P47" i="5"/>
  <c r="Q47" i="5"/>
  <c r="S51" i="5"/>
  <c r="T51" i="5"/>
  <c r="P63" i="5"/>
  <c r="Q63" i="5"/>
  <c r="S67" i="5"/>
  <c r="T67" i="5"/>
  <c r="P79" i="5"/>
  <c r="Q79" i="5"/>
  <c r="S83" i="5"/>
  <c r="T83" i="5"/>
  <c r="P95" i="5"/>
  <c r="Q95" i="5"/>
  <c r="S99" i="5"/>
  <c r="T99" i="5"/>
  <c r="P111" i="5"/>
  <c r="Q111" i="5"/>
  <c r="S115" i="5"/>
  <c r="T115" i="5"/>
  <c r="P127" i="5"/>
  <c r="Q127" i="5"/>
  <c r="P143" i="5"/>
  <c r="Q143" i="5"/>
  <c r="S147" i="5"/>
  <c r="T147" i="5"/>
  <c r="S163" i="5"/>
  <c r="T163" i="5"/>
  <c r="P191" i="5"/>
  <c r="Q191" i="5"/>
  <c r="P207" i="5"/>
  <c r="Q207" i="5"/>
  <c r="P223" i="5"/>
  <c r="Q223" i="5"/>
  <c r="P239" i="5"/>
  <c r="Q239" i="5"/>
  <c r="P271" i="5"/>
  <c r="Q271" i="5"/>
  <c r="P287" i="5"/>
  <c r="Q287" i="5"/>
  <c r="P303" i="5"/>
  <c r="Q303" i="5"/>
  <c r="P319" i="5"/>
  <c r="Q319" i="5"/>
  <c r="P335" i="5"/>
  <c r="Q335" i="5"/>
  <c r="P431" i="5"/>
  <c r="Q431" i="5"/>
  <c r="P447" i="5"/>
  <c r="Q447" i="5"/>
  <c r="P463" i="5"/>
  <c r="Q463" i="5"/>
  <c r="P479" i="5"/>
  <c r="Q479" i="5"/>
  <c r="P495" i="5"/>
  <c r="Q495" i="5"/>
  <c r="J206" i="5"/>
  <c r="K15" i="5"/>
  <c r="S11" i="5"/>
  <c r="T11" i="5"/>
  <c r="S268" i="5"/>
  <c r="T268" i="5"/>
  <c r="S137" i="5"/>
  <c r="T137" i="5"/>
  <c r="S153" i="5"/>
  <c r="T153" i="5"/>
  <c r="P26" i="5"/>
  <c r="Q26" i="5"/>
  <c r="P42" i="5"/>
  <c r="Q42" i="5"/>
  <c r="P58" i="5"/>
  <c r="Q58" i="5"/>
  <c r="P74" i="5"/>
  <c r="Q74" i="5"/>
  <c r="P90" i="5"/>
  <c r="Q90" i="5"/>
  <c r="P106" i="5"/>
  <c r="Q106" i="5"/>
  <c r="P122" i="5"/>
  <c r="Q122" i="5"/>
  <c r="P138" i="5"/>
  <c r="Q138" i="5"/>
  <c r="P154" i="5"/>
  <c r="Q154" i="5"/>
  <c r="P170" i="5"/>
  <c r="Q170" i="5"/>
  <c r="S318" i="5"/>
  <c r="T318" i="5"/>
  <c r="S334" i="5"/>
  <c r="T334" i="5"/>
  <c r="S350" i="5"/>
  <c r="T350" i="5"/>
  <c r="S366" i="5"/>
  <c r="T366" i="5"/>
  <c r="S382" i="5"/>
  <c r="T382" i="5"/>
  <c r="S398" i="5"/>
  <c r="T398" i="5"/>
  <c r="S414" i="5"/>
  <c r="T414" i="5"/>
  <c r="S430" i="5"/>
  <c r="T430" i="5"/>
  <c r="S446" i="5"/>
  <c r="T446" i="5"/>
  <c r="S462" i="5"/>
  <c r="T462" i="5"/>
  <c r="S478" i="5"/>
  <c r="T478" i="5"/>
  <c r="S253" i="5"/>
  <c r="J132" i="5"/>
  <c r="J480" i="5"/>
  <c r="M476" i="5"/>
  <c r="J128" i="5"/>
  <c r="S133" i="5"/>
  <c r="S149" i="5"/>
  <c r="S282" i="5"/>
  <c r="S287" i="5"/>
  <c r="S309" i="5"/>
  <c r="M146" i="5"/>
  <c r="J180" i="5"/>
  <c r="M39" i="5"/>
  <c r="M484" i="5"/>
  <c r="J374" i="5"/>
  <c r="S217" i="5"/>
  <c r="S109" i="5"/>
  <c r="S184" i="5"/>
  <c r="S303" i="5"/>
  <c r="J316" i="5"/>
  <c r="J126" i="5"/>
  <c r="J323" i="5"/>
  <c r="J176" i="5"/>
  <c r="J404" i="5"/>
  <c r="J45" i="5"/>
  <c r="J338" i="5"/>
  <c r="J54" i="5"/>
  <c r="J86" i="5"/>
  <c r="J118" i="5"/>
  <c r="J141" i="5"/>
  <c r="J157" i="5"/>
  <c r="J173" i="5"/>
  <c r="J189" i="5"/>
  <c r="J205" i="5"/>
  <c r="J221" i="5"/>
  <c r="J237" i="5"/>
  <c r="J253" i="5"/>
  <c r="J269" i="5"/>
  <c r="J285" i="5"/>
  <c r="J301" i="5"/>
  <c r="J317" i="5"/>
  <c r="J333" i="5"/>
  <c r="J349" i="5"/>
  <c r="J365" i="5"/>
  <c r="J381" i="5"/>
  <c r="J397" i="5"/>
  <c r="J413" i="5"/>
  <c r="J429" i="5"/>
  <c r="J445" i="5"/>
  <c r="J461" i="5"/>
  <c r="J477" i="5"/>
  <c r="J493" i="5"/>
  <c r="M10" i="5"/>
  <c r="S18" i="5"/>
  <c r="M27" i="5"/>
  <c r="M43" i="5"/>
  <c r="M59" i="5"/>
  <c r="M75" i="5"/>
  <c r="M107" i="5"/>
  <c r="M123" i="5"/>
  <c r="S131" i="5"/>
  <c r="M139" i="5"/>
  <c r="M155" i="5"/>
  <c r="P159" i="5"/>
  <c r="M171" i="5"/>
  <c r="P175" i="5"/>
  <c r="S179" i="5"/>
  <c r="M187" i="5"/>
  <c r="S195" i="5"/>
  <c r="M203" i="5"/>
  <c r="S211" i="5"/>
  <c r="M219" i="5"/>
  <c r="S227" i="5"/>
  <c r="M235" i="5"/>
  <c r="S243" i="5"/>
  <c r="M251" i="5"/>
  <c r="P255" i="5"/>
  <c r="S259" i="5"/>
  <c r="M267" i="5"/>
  <c r="S275" i="5"/>
  <c r="M283" i="5"/>
  <c r="S291" i="5"/>
  <c r="M299" i="5"/>
  <c r="S307" i="5"/>
  <c r="M315" i="5"/>
  <c r="S323" i="5"/>
  <c r="M331" i="5"/>
  <c r="S339" i="5"/>
  <c r="M347" i="5"/>
  <c r="P351" i="5"/>
  <c r="S355" i="5"/>
  <c r="M363" i="5"/>
  <c r="P367" i="5"/>
  <c r="S371" i="5"/>
  <c r="M379" i="5"/>
  <c r="P383" i="5"/>
  <c r="S387" i="5"/>
  <c r="M395" i="5"/>
  <c r="P399" i="5"/>
  <c r="S403" i="5"/>
  <c r="M411" i="5"/>
  <c r="P415" i="5"/>
  <c r="S419" i="5"/>
  <c r="M427" i="5"/>
  <c r="S435" i="5"/>
  <c r="M443" i="5"/>
  <c r="S451" i="5"/>
  <c r="M459" i="5"/>
  <c r="S467" i="5"/>
  <c r="M475" i="5"/>
  <c r="S483" i="5"/>
  <c r="M491" i="5"/>
  <c r="S499" i="5"/>
  <c r="J142" i="5"/>
  <c r="J158" i="5"/>
  <c r="J174" i="5"/>
  <c r="J190" i="5"/>
  <c r="J222" i="5"/>
  <c r="J238" i="5"/>
  <c r="J254" i="5"/>
  <c r="J270" i="5"/>
  <c r="J286" i="5"/>
  <c r="J302" i="5"/>
  <c r="J318" i="5"/>
  <c r="J334" i="5"/>
  <c r="J350" i="5"/>
  <c r="J366" i="5"/>
  <c r="J382" i="5"/>
  <c r="J398" i="5"/>
  <c r="J414" i="5"/>
  <c r="J430" i="5"/>
  <c r="J446" i="5"/>
  <c r="J462" i="5"/>
  <c r="J478" i="5"/>
  <c r="J494" i="5"/>
  <c r="M11" i="5"/>
  <c r="S24" i="5"/>
  <c r="S28" i="5"/>
  <c r="S32" i="5"/>
  <c r="S36" i="5"/>
  <c r="S40" i="5"/>
  <c r="S44" i="5"/>
  <c r="S48" i="5"/>
  <c r="S52" i="5"/>
  <c r="S56" i="5"/>
  <c r="S60" i="5"/>
  <c r="S64" i="5"/>
  <c r="S68" i="5"/>
  <c r="S72" i="5"/>
  <c r="S76" i="5"/>
  <c r="S80" i="5"/>
  <c r="S84" i="5"/>
  <c r="S88" i="5"/>
  <c r="S92" i="5"/>
  <c r="S96" i="5"/>
  <c r="S100" i="5"/>
  <c r="S104" i="5"/>
  <c r="S108" i="5"/>
  <c r="S112" i="5"/>
  <c r="S116" i="5"/>
  <c r="S120" i="5"/>
  <c r="S124" i="5"/>
  <c r="S128" i="5"/>
  <c r="S132" i="5"/>
  <c r="M140" i="5"/>
  <c r="P144" i="5"/>
  <c r="S148" i="5"/>
  <c r="M156" i="5"/>
  <c r="P160" i="5"/>
  <c r="S164" i="5"/>
  <c r="M172" i="5"/>
  <c r="S180" i="5"/>
  <c r="M188" i="5"/>
  <c r="P192" i="5"/>
  <c r="S196" i="5"/>
  <c r="M204" i="5"/>
  <c r="P208" i="5"/>
  <c r="S212" i="5"/>
  <c r="M220" i="5"/>
  <c r="P224" i="5"/>
  <c r="S228" i="5"/>
  <c r="M236" i="5"/>
  <c r="P240" i="5"/>
  <c r="S244" i="5"/>
  <c r="M252" i="5"/>
  <c r="P256" i="5"/>
  <c r="S260" i="5"/>
  <c r="M268" i="5"/>
  <c r="P272" i="5"/>
  <c r="S276" i="5"/>
  <c r="M284" i="5"/>
  <c r="P288" i="5"/>
  <c r="M300" i="5"/>
  <c r="P304" i="5"/>
  <c r="S308" i="5"/>
  <c r="M316" i="5"/>
  <c r="P320" i="5"/>
  <c r="S324" i="5"/>
  <c r="M332" i="5"/>
  <c r="P336" i="5"/>
  <c r="S340" i="5"/>
  <c r="M348" i="5"/>
  <c r="P352" i="5"/>
  <c r="S356" i="5"/>
  <c r="M364" i="5"/>
  <c r="P368" i="5"/>
  <c r="S372" i="5"/>
  <c r="M380" i="5"/>
  <c r="P384" i="5"/>
  <c r="S388" i="5"/>
  <c r="M396" i="5"/>
  <c r="P400" i="5"/>
  <c r="S404" i="5"/>
  <c r="M412" i="5"/>
  <c r="P416" i="5"/>
  <c r="S420" i="5"/>
  <c r="M428" i="5"/>
  <c r="P432" i="5"/>
  <c r="S436" i="5"/>
  <c r="M444" i="5"/>
  <c r="P448" i="5"/>
  <c r="S452" i="5"/>
  <c r="M460" i="5"/>
  <c r="P464" i="5"/>
  <c r="S468" i="5"/>
  <c r="P480" i="5"/>
  <c r="S484" i="5"/>
  <c r="M492" i="5"/>
  <c r="J34" i="5"/>
  <c r="J66" i="5"/>
  <c r="J98" i="5"/>
  <c r="J130" i="5"/>
  <c r="S12" i="5"/>
  <c r="S16" i="5"/>
  <c r="S20" i="5"/>
  <c r="S25" i="5"/>
  <c r="S29" i="5"/>
  <c r="S37" i="5"/>
  <c r="S45" i="5"/>
  <c r="S61" i="5"/>
  <c r="S77" i="5"/>
  <c r="S85" i="5"/>
  <c r="S93" i="5"/>
  <c r="S97" i="5"/>
  <c r="S101" i="5"/>
  <c r="S117" i="5"/>
  <c r="S125" i="5"/>
  <c r="M137" i="5"/>
  <c r="P141" i="5"/>
  <c r="M153" i="5"/>
  <c r="P157" i="5"/>
  <c r="M169" i="5"/>
  <c r="P173" i="5"/>
  <c r="M185" i="5"/>
  <c r="P189" i="5"/>
  <c r="S193" i="5"/>
  <c r="M201" i="5"/>
  <c r="P205" i="5"/>
  <c r="S209" i="5"/>
  <c r="M217" i="5"/>
  <c r="P221" i="5"/>
  <c r="S225" i="5"/>
  <c r="M233" i="5"/>
  <c r="P237" i="5"/>
  <c r="S241" i="5"/>
  <c r="M249" i="5"/>
  <c r="P253" i="5"/>
  <c r="S257" i="5"/>
  <c r="M265" i="5"/>
  <c r="P269" i="5"/>
  <c r="S273" i="5"/>
  <c r="M281" i="5"/>
  <c r="P285" i="5"/>
  <c r="S289" i="5"/>
  <c r="M297" i="5"/>
  <c r="P301" i="5"/>
  <c r="S305" i="5"/>
  <c r="M313" i="5"/>
  <c r="P317" i="5"/>
  <c r="M329" i="5"/>
  <c r="P333" i="5"/>
  <c r="M345" i="5"/>
  <c r="P349" i="5"/>
  <c r="S353" i="5"/>
  <c r="M361" i="5"/>
  <c r="P365" i="5"/>
  <c r="S369" i="5"/>
  <c r="M377" i="5"/>
  <c r="P381" i="5"/>
  <c r="S385" i="5"/>
  <c r="M393" i="5"/>
  <c r="P397" i="5"/>
  <c r="S401" i="5"/>
  <c r="M409" i="5"/>
  <c r="P413" i="5"/>
  <c r="S417" i="5"/>
  <c r="M425" i="5"/>
  <c r="P429" i="5"/>
  <c r="S433" i="5"/>
  <c r="M441" i="5"/>
  <c r="P445" i="5"/>
  <c r="S449" i="5"/>
  <c r="M457" i="5"/>
  <c r="P461" i="5"/>
  <c r="S465" i="5"/>
  <c r="M473" i="5"/>
  <c r="P477" i="5"/>
  <c r="S481" i="5"/>
  <c r="M489" i="5"/>
  <c r="P493" i="5"/>
  <c r="S497" i="5"/>
  <c r="S13" i="5"/>
  <c r="M30" i="5"/>
  <c r="S38" i="5"/>
  <c r="M46" i="5"/>
  <c r="S54" i="5"/>
  <c r="M62" i="5"/>
  <c r="S70" i="5"/>
  <c r="M78" i="5"/>
  <c r="S86" i="5"/>
  <c r="M94" i="5"/>
  <c r="S102" i="5"/>
  <c r="M110" i="5"/>
  <c r="S118" i="5"/>
  <c r="M126" i="5"/>
  <c r="S134" i="5"/>
  <c r="M142" i="5"/>
  <c r="S150" i="5"/>
  <c r="M158" i="5"/>
  <c r="S166" i="5"/>
  <c r="M174" i="5"/>
  <c r="P178" i="5"/>
  <c r="S182" i="5"/>
  <c r="M190" i="5"/>
  <c r="P194" i="5"/>
  <c r="M206" i="5"/>
  <c r="P210" i="5"/>
  <c r="M222" i="5"/>
  <c r="P226" i="5"/>
  <c r="M238" i="5"/>
  <c r="P242" i="5"/>
  <c r="M254" i="5"/>
  <c r="P258" i="5"/>
  <c r="M270" i="5"/>
  <c r="P274" i="5"/>
  <c r="M286" i="5"/>
  <c r="P290" i="5"/>
  <c r="S294" i="5"/>
  <c r="M302" i="5"/>
  <c r="P306" i="5"/>
  <c r="S320" i="5"/>
  <c r="M318" i="5"/>
  <c r="P322" i="5"/>
  <c r="M334" i="5"/>
  <c r="P338" i="5"/>
  <c r="M350" i="5"/>
  <c r="P354" i="5"/>
  <c r="M366" i="5"/>
  <c r="P370" i="5"/>
  <c r="M382" i="5"/>
  <c r="P386" i="5"/>
  <c r="M398" i="5"/>
  <c r="P402" i="5"/>
  <c r="S428" i="5"/>
  <c r="M414" i="5"/>
  <c r="P418" i="5"/>
  <c r="M430" i="5"/>
  <c r="P434" i="5"/>
  <c r="M446" i="5"/>
  <c r="P450" i="5"/>
  <c r="M462" i="5"/>
  <c r="P466" i="5"/>
  <c r="M478" i="5"/>
  <c r="P482" i="5"/>
  <c r="M494" i="5"/>
  <c r="P498" i="5"/>
  <c r="J367" i="5"/>
  <c r="J135" i="5"/>
  <c r="J30" i="5"/>
  <c r="J62" i="5"/>
  <c r="J94" i="5"/>
  <c r="J145" i="5"/>
  <c r="J161" i="5"/>
  <c r="J177" i="5"/>
  <c r="J193" i="5"/>
  <c r="J209" i="5"/>
  <c r="J225" i="5"/>
  <c r="J241" i="5"/>
  <c r="J257" i="5"/>
  <c r="J273" i="5"/>
  <c r="J289" i="5"/>
  <c r="J305" i="5"/>
  <c r="J321" i="5"/>
  <c r="J337" i="5"/>
  <c r="J353" i="5"/>
  <c r="J369" i="5"/>
  <c r="J385" i="5"/>
  <c r="J401" i="5"/>
  <c r="J417" i="5"/>
  <c r="J433" i="5"/>
  <c r="J449" i="5"/>
  <c r="J465" i="5"/>
  <c r="J481" i="5"/>
  <c r="J497" i="5"/>
  <c r="S14" i="5"/>
  <c r="M23" i="5"/>
  <c r="S31" i="5"/>
  <c r="S47" i="5"/>
  <c r="M55" i="5"/>
  <c r="S63" i="5"/>
  <c r="M71" i="5"/>
  <c r="S79" i="5"/>
  <c r="M87" i="5"/>
  <c r="S95" i="5"/>
  <c r="M103" i="5"/>
  <c r="P107" i="5"/>
  <c r="S111" i="5"/>
  <c r="M119" i="5"/>
  <c r="S127" i="5"/>
  <c r="M135" i="5"/>
  <c r="S143" i="5"/>
  <c r="M151" i="5"/>
  <c r="S159" i="5"/>
  <c r="M167" i="5"/>
  <c r="M183" i="5"/>
  <c r="S191" i="5"/>
  <c r="M199" i="5"/>
  <c r="S207" i="5"/>
  <c r="M215" i="5"/>
  <c r="S223" i="5"/>
  <c r="M231" i="5"/>
  <c r="S239" i="5"/>
  <c r="M247" i="5"/>
  <c r="S255" i="5"/>
  <c r="M263" i="5"/>
  <c r="S271" i="5"/>
  <c r="M279" i="5"/>
  <c r="M295" i="5"/>
  <c r="M311" i="5"/>
  <c r="S319" i="5"/>
  <c r="M327" i="5"/>
  <c r="S335" i="5"/>
  <c r="M343" i="5"/>
  <c r="P347" i="5"/>
  <c r="S351" i="5"/>
  <c r="M359" i="5"/>
  <c r="P363" i="5"/>
  <c r="S367" i="5"/>
  <c r="M375" i="5"/>
  <c r="P379" i="5"/>
  <c r="S383" i="5"/>
  <c r="M391" i="5"/>
  <c r="P395" i="5"/>
  <c r="S399" i="5"/>
  <c r="M407" i="5"/>
  <c r="P411" i="5"/>
  <c r="S415" i="5"/>
  <c r="M423" i="5"/>
  <c r="S431" i="5"/>
  <c r="M439" i="5"/>
  <c r="S447" i="5"/>
  <c r="M455" i="5"/>
  <c r="S463" i="5"/>
  <c r="M471" i="5"/>
  <c r="S479" i="5"/>
  <c r="M487" i="5"/>
  <c r="S495" i="5"/>
  <c r="M496" i="5"/>
  <c r="J15" i="5"/>
  <c r="J146" i="5"/>
  <c r="J162" i="5"/>
  <c r="J178" i="5"/>
  <c r="J194" i="5"/>
  <c r="J210" i="5"/>
  <c r="J226" i="5"/>
  <c r="J242" i="5"/>
  <c r="J258" i="5"/>
  <c r="J274" i="5"/>
  <c r="J290" i="5"/>
  <c r="J306" i="5"/>
  <c r="J322" i="5"/>
  <c r="J354" i="5"/>
  <c r="J370" i="5"/>
  <c r="J386" i="5"/>
  <c r="J402" i="5"/>
  <c r="J418" i="5"/>
  <c r="J434" i="5"/>
  <c r="J450" i="5"/>
  <c r="J466" i="5"/>
  <c r="J482" i="5"/>
  <c r="J498" i="5"/>
  <c r="J24" i="5"/>
  <c r="J28" i="5"/>
  <c r="J32" i="5"/>
  <c r="J36" i="5"/>
  <c r="J40" i="5"/>
  <c r="J44" i="5"/>
  <c r="J48" i="5"/>
  <c r="J52" i="5"/>
  <c r="J56" i="5"/>
  <c r="J60" i="5"/>
  <c r="J64" i="5"/>
  <c r="J68" i="5"/>
  <c r="J72" i="5"/>
  <c r="J76" i="5"/>
  <c r="J80" i="5"/>
  <c r="J84" i="5"/>
  <c r="J88" i="5"/>
  <c r="J92" i="5"/>
  <c r="J96" i="5"/>
  <c r="J100" i="5"/>
  <c r="J104" i="5"/>
  <c r="J108" i="5"/>
  <c r="J112" i="5"/>
  <c r="J116" i="5"/>
  <c r="J120" i="5"/>
  <c r="J124" i="5"/>
  <c r="M136" i="5"/>
  <c r="P140" i="5"/>
  <c r="S144" i="5"/>
  <c r="M152" i="5"/>
  <c r="P156" i="5"/>
  <c r="S160" i="5"/>
  <c r="M168" i="5"/>
  <c r="P172" i="5"/>
  <c r="S176" i="5"/>
  <c r="M184" i="5"/>
  <c r="P188" i="5"/>
  <c r="S192" i="5"/>
  <c r="M200" i="5"/>
  <c r="P204" i="5"/>
  <c r="S208" i="5"/>
  <c r="M216" i="5"/>
  <c r="P220" i="5"/>
  <c r="S224" i="5"/>
  <c r="M232" i="5"/>
  <c r="P236" i="5"/>
  <c r="S240" i="5"/>
  <c r="M248" i="5"/>
  <c r="P252" i="5"/>
  <c r="S256" i="5"/>
  <c r="M264" i="5"/>
  <c r="P268" i="5"/>
  <c r="S272" i="5"/>
  <c r="M280" i="5"/>
  <c r="P284" i="5"/>
  <c r="S288" i="5"/>
  <c r="M296" i="5"/>
  <c r="P300" i="5"/>
  <c r="S304" i="5"/>
  <c r="M312" i="5"/>
  <c r="P316" i="5"/>
  <c r="M328" i="5"/>
  <c r="P332" i="5"/>
  <c r="S336" i="5"/>
  <c r="M344" i="5"/>
  <c r="P348" i="5"/>
  <c r="M360" i="5"/>
  <c r="P364" i="5"/>
  <c r="S368" i="5"/>
  <c r="M376" i="5"/>
  <c r="P380" i="5"/>
  <c r="S384" i="5"/>
  <c r="M392" i="5"/>
  <c r="P396" i="5"/>
  <c r="S400" i="5"/>
  <c r="M408" i="5"/>
  <c r="P412" i="5"/>
  <c r="S416" i="5"/>
  <c r="M424" i="5"/>
  <c r="P428" i="5"/>
  <c r="S432" i="5"/>
  <c r="M440" i="5"/>
  <c r="P444" i="5"/>
  <c r="M456" i="5"/>
  <c r="P460" i="5"/>
  <c r="S464" i="5"/>
  <c r="M472" i="5"/>
  <c r="P476" i="5"/>
  <c r="S480" i="5"/>
  <c r="M488" i="5"/>
  <c r="P492" i="5"/>
  <c r="J42" i="5"/>
  <c r="J74" i="5"/>
  <c r="J106" i="5"/>
  <c r="J12" i="5"/>
  <c r="J16" i="5"/>
  <c r="J20" i="5"/>
  <c r="J25" i="5"/>
  <c r="J29" i="5"/>
  <c r="J33" i="5"/>
  <c r="J37" i="5"/>
  <c r="J41" i="5"/>
  <c r="J49" i="5"/>
  <c r="J53" i="5"/>
  <c r="J57" i="5"/>
  <c r="J61" i="5"/>
  <c r="J65" i="5"/>
  <c r="J69" i="5"/>
  <c r="J73" i="5"/>
  <c r="J77" i="5"/>
  <c r="J81" i="5"/>
  <c r="J85" i="5"/>
  <c r="J89" i="5"/>
  <c r="J93" i="5"/>
  <c r="J97" i="5"/>
  <c r="J101" i="5"/>
  <c r="J105" i="5"/>
  <c r="J109" i="5"/>
  <c r="J113" i="5"/>
  <c r="J117" i="5"/>
  <c r="J121" i="5"/>
  <c r="J125" i="5"/>
  <c r="J129" i="5"/>
  <c r="M133" i="5"/>
  <c r="P137" i="5"/>
  <c r="S141" i="5"/>
  <c r="M149" i="5"/>
  <c r="P153" i="5"/>
  <c r="S157" i="5"/>
  <c r="M165" i="5"/>
  <c r="P169" i="5"/>
  <c r="S173" i="5"/>
  <c r="M181" i="5"/>
  <c r="P185" i="5"/>
  <c r="S189" i="5"/>
  <c r="M197" i="5"/>
  <c r="P201" i="5"/>
  <c r="S205" i="5"/>
  <c r="M213" i="5"/>
  <c r="P217" i="5"/>
  <c r="S221" i="5"/>
  <c r="M229" i="5"/>
  <c r="P233" i="5"/>
  <c r="S237" i="5"/>
  <c r="M245" i="5"/>
  <c r="P249" i="5"/>
  <c r="M261" i="5"/>
  <c r="P265" i="5"/>
  <c r="S269" i="5"/>
  <c r="M277" i="5"/>
  <c r="P281" i="5"/>
  <c r="S285" i="5"/>
  <c r="M293" i="5"/>
  <c r="P297" i="5"/>
  <c r="S301" i="5"/>
  <c r="M309" i="5"/>
  <c r="P313" i="5"/>
  <c r="M325" i="5"/>
  <c r="P329" i="5"/>
  <c r="M341" i="5"/>
  <c r="P345" i="5"/>
  <c r="M357" i="5"/>
  <c r="P361" i="5"/>
  <c r="S365" i="5"/>
  <c r="M373" i="5"/>
  <c r="P377" i="5"/>
  <c r="S381" i="5"/>
  <c r="M389" i="5"/>
  <c r="P393" i="5"/>
  <c r="S397" i="5"/>
  <c r="M405" i="5"/>
  <c r="P409" i="5"/>
  <c r="S413" i="5"/>
  <c r="M421" i="5"/>
  <c r="P425" i="5"/>
  <c r="S429" i="5"/>
  <c r="M437" i="5"/>
  <c r="P441" i="5"/>
  <c r="S445" i="5"/>
  <c r="M453" i="5"/>
  <c r="P457" i="5"/>
  <c r="S461" i="5"/>
  <c r="M469" i="5"/>
  <c r="P473" i="5"/>
  <c r="S477" i="5"/>
  <c r="M485" i="5"/>
  <c r="P489" i="5"/>
  <c r="S493" i="5"/>
  <c r="M9" i="5"/>
  <c r="J13" i="5"/>
  <c r="J17" i="5"/>
  <c r="J21" i="5"/>
  <c r="M26" i="5"/>
  <c r="S34" i="5"/>
  <c r="M42" i="5"/>
  <c r="S50" i="5"/>
  <c r="M58" i="5"/>
  <c r="S66" i="5"/>
  <c r="M74" i="5"/>
  <c r="S82" i="5"/>
  <c r="M90" i="5"/>
  <c r="S98" i="5"/>
  <c r="M106" i="5"/>
  <c r="S114" i="5"/>
  <c r="M122" i="5"/>
  <c r="S130" i="5"/>
  <c r="M138" i="5"/>
  <c r="S146" i="5"/>
  <c r="M154" i="5"/>
  <c r="S162" i="5"/>
  <c r="M170" i="5"/>
  <c r="S178" i="5"/>
  <c r="M186" i="5"/>
  <c r="P190" i="5"/>
  <c r="M202" i="5"/>
  <c r="P206" i="5"/>
  <c r="M218" i="5"/>
  <c r="P222" i="5"/>
  <c r="M234" i="5"/>
  <c r="P238" i="5"/>
  <c r="M250" i="5"/>
  <c r="P254" i="5"/>
  <c r="S258" i="5"/>
  <c r="M266" i="5"/>
  <c r="P270" i="5"/>
  <c r="S274" i="5"/>
  <c r="M282" i="5"/>
  <c r="P286" i="5"/>
  <c r="M298" i="5"/>
  <c r="P302" i="5"/>
  <c r="M314" i="5"/>
  <c r="P318" i="5"/>
  <c r="S322" i="5"/>
  <c r="M330" i="5"/>
  <c r="P334" i="5"/>
  <c r="S352" i="5"/>
  <c r="M346" i="5"/>
  <c r="P350" i="5"/>
  <c r="M362" i="5"/>
  <c r="P366" i="5"/>
  <c r="M378" i="5"/>
  <c r="P382" i="5"/>
  <c r="M394" i="5"/>
  <c r="P398" i="5"/>
  <c r="S402" i="5"/>
  <c r="M410" i="5"/>
  <c r="P414" i="5"/>
  <c r="M426" i="5"/>
  <c r="P430" i="5"/>
  <c r="S448" i="5"/>
  <c r="M442" i="5"/>
  <c r="P446" i="5"/>
  <c r="M458" i="5"/>
  <c r="P462" i="5"/>
  <c r="M474" i="5"/>
  <c r="P478" i="5"/>
  <c r="M490" i="5"/>
  <c r="P494" i="5"/>
  <c r="J119" i="5"/>
  <c r="J14" i="5"/>
  <c r="J38" i="5"/>
  <c r="J70" i="5"/>
  <c r="J102" i="5"/>
  <c r="J133" i="5"/>
  <c r="J149" i="5"/>
  <c r="J165" i="5"/>
  <c r="J181" i="5"/>
  <c r="J197" i="5"/>
  <c r="J213" i="5"/>
  <c r="J229" i="5"/>
  <c r="J245" i="5"/>
  <c r="J261" i="5"/>
  <c r="J277" i="5"/>
  <c r="J293" i="5"/>
  <c r="J309" i="5"/>
  <c r="J325" i="5"/>
  <c r="J341" i="5"/>
  <c r="J357" i="5"/>
  <c r="J373" i="5"/>
  <c r="J389" i="5"/>
  <c r="J405" i="5"/>
  <c r="J421" i="5"/>
  <c r="J437" i="5"/>
  <c r="J453" i="5"/>
  <c r="J469" i="5"/>
  <c r="J485" i="5"/>
  <c r="S10" i="5"/>
  <c r="M18" i="5"/>
  <c r="M35" i="5"/>
  <c r="M51" i="5"/>
  <c r="M67" i="5"/>
  <c r="M83" i="5"/>
  <c r="M99" i="5"/>
  <c r="M115" i="5"/>
  <c r="M131" i="5"/>
  <c r="M147" i="5"/>
  <c r="M163" i="5"/>
  <c r="P167" i="5"/>
  <c r="M179" i="5"/>
  <c r="M195" i="5"/>
  <c r="S203" i="5"/>
  <c r="M211" i="5"/>
  <c r="S219" i="5"/>
  <c r="M227" i="5"/>
  <c r="S235" i="5"/>
  <c r="M243" i="5"/>
  <c r="S251" i="5"/>
  <c r="M259" i="5"/>
  <c r="S267" i="5"/>
  <c r="M275" i="5"/>
  <c r="S283" i="5"/>
  <c r="M291" i="5"/>
  <c r="S299" i="5"/>
  <c r="M307" i="5"/>
  <c r="S315" i="5"/>
  <c r="M323" i="5"/>
  <c r="S331" i="5"/>
  <c r="M339" i="5"/>
  <c r="P343" i="5"/>
  <c r="S347" i="5"/>
  <c r="M355" i="5"/>
  <c r="P359" i="5"/>
  <c r="S363" i="5"/>
  <c r="M371" i="5"/>
  <c r="P375" i="5"/>
  <c r="S379" i="5"/>
  <c r="M387" i="5"/>
  <c r="P391" i="5"/>
  <c r="S395" i="5"/>
  <c r="M403" i="5"/>
  <c r="P407" i="5"/>
  <c r="S411" i="5"/>
  <c r="M419" i="5"/>
  <c r="S427" i="5"/>
  <c r="M435" i="5"/>
  <c r="S443" i="5"/>
  <c r="M451" i="5"/>
  <c r="S459" i="5"/>
  <c r="M467" i="5"/>
  <c r="S475" i="5"/>
  <c r="M483" i="5"/>
  <c r="S491" i="5"/>
  <c r="M499" i="5"/>
  <c r="P496" i="5"/>
  <c r="J134" i="5"/>
  <c r="J150" i="5"/>
  <c r="J166" i="5"/>
  <c r="J182" i="5"/>
  <c r="J198" i="5"/>
  <c r="J214" i="5"/>
  <c r="J230" i="5"/>
  <c r="J246" i="5"/>
  <c r="J262" i="5"/>
  <c r="J278" i="5"/>
  <c r="J294" i="5"/>
  <c r="J310" i="5"/>
  <c r="J326" i="5"/>
  <c r="J342" i="5"/>
  <c r="J358" i="5"/>
  <c r="J390" i="5"/>
  <c r="J406" i="5"/>
  <c r="J422" i="5"/>
  <c r="J438" i="5"/>
  <c r="J454" i="5"/>
  <c r="J470" i="5"/>
  <c r="J486" i="5"/>
  <c r="M19" i="5"/>
  <c r="M24" i="5"/>
  <c r="M28" i="5"/>
  <c r="M32" i="5"/>
  <c r="M36" i="5"/>
  <c r="M40" i="5"/>
  <c r="M44" i="5"/>
  <c r="M48" i="5"/>
  <c r="M52" i="5"/>
  <c r="M56" i="5"/>
  <c r="M60" i="5"/>
  <c r="M64" i="5"/>
  <c r="M68" i="5"/>
  <c r="M72" i="5"/>
  <c r="M76" i="5"/>
  <c r="M80" i="5"/>
  <c r="M84" i="5"/>
  <c r="M88" i="5"/>
  <c r="M92" i="5"/>
  <c r="M96" i="5"/>
  <c r="M100" i="5"/>
  <c r="M104" i="5"/>
  <c r="M108" i="5"/>
  <c r="M112" i="5"/>
  <c r="M116" i="5"/>
  <c r="M120" i="5"/>
  <c r="M124" i="5"/>
  <c r="M128" i="5"/>
  <c r="M132" i="5"/>
  <c r="P136" i="5"/>
  <c r="M148" i="5"/>
  <c r="P152" i="5"/>
  <c r="S156" i="5"/>
  <c r="M164" i="5"/>
  <c r="P168" i="5"/>
  <c r="S172" i="5"/>
  <c r="M180" i="5"/>
  <c r="P184" i="5"/>
  <c r="S188" i="5"/>
  <c r="M196" i="5"/>
  <c r="P200" i="5"/>
  <c r="S204" i="5"/>
  <c r="M212" i="5"/>
  <c r="P216" i="5"/>
  <c r="S220" i="5"/>
  <c r="M228" i="5"/>
  <c r="P232" i="5"/>
  <c r="S236" i="5"/>
  <c r="M244" i="5"/>
  <c r="P248" i="5"/>
  <c r="S252" i="5"/>
  <c r="M260" i="5"/>
  <c r="P264" i="5"/>
  <c r="M276" i="5"/>
  <c r="P280" i="5"/>
  <c r="M292" i="5"/>
  <c r="P296" i="5"/>
  <c r="M308" i="5"/>
  <c r="P312" i="5"/>
  <c r="S316" i="5"/>
  <c r="M324" i="5"/>
  <c r="P328" i="5"/>
  <c r="S332" i="5"/>
  <c r="M340" i="5"/>
  <c r="P344" i="5"/>
  <c r="S348" i="5"/>
  <c r="M356" i="5"/>
  <c r="P360" i="5"/>
  <c r="S364" i="5"/>
  <c r="M372" i="5"/>
  <c r="P376" i="5"/>
  <c r="S380" i="5"/>
  <c r="M388" i="5"/>
  <c r="P392" i="5"/>
  <c r="S396" i="5"/>
  <c r="M404" i="5"/>
  <c r="P408" i="5"/>
  <c r="S412" i="5"/>
  <c r="M420" i="5"/>
  <c r="P424" i="5"/>
  <c r="M436" i="5"/>
  <c r="P440" i="5"/>
  <c r="S444" i="5"/>
  <c r="M452" i="5"/>
  <c r="P456" i="5"/>
  <c r="S460" i="5"/>
  <c r="M468" i="5"/>
  <c r="P472" i="5"/>
  <c r="S476" i="5"/>
  <c r="P488" i="5"/>
  <c r="S492" i="5"/>
  <c r="J50" i="5"/>
  <c r="J82" i="5"/>
  <c r="J114" i="5"/>
  <c r="M12" i="5"/>
  <c r="M16" i="5"/>
  <c r="M20" i="5"/>
  <c r="M25" i="5"/>
  <c r="M29" i="5"/>
  <c r="M33" i="5"/>
  <c r="M37" i="5"/>
  <c r="M41" i="5"/>
  <c r="M45" i="5"/>
  <c r="M49" i="5"/>
  <c r="M53" i="5"/>
  <c r="M57" i="5"/>
  <c r="M61" i="5"/>
  <c r="M65" i="5"/>
  <c r="M69" i="5"/>
  <c r="M73" i="5"/>
  <c r="M77" i="5"/>
  <c r="M81" i="5"/>
  <c r="M85" i="5"/>
  <c r="M89" i="5"/>
  <c r="M93" i="5"/>
  <c r="M97" i="5"/>
  <c r="M101" i="5"/>
  <c r="M105" i="5"/>
  <c r="M109" i="5"/>
  <c r="M113" i="5"/>
  <c r="M117" i="5"/>
  <c r="M121" i="5"/>
  <c r="M125" i="5"/>
  <c r="M129" i="5"/>
  <c r="P133" i="5"/>
  <c r="M145" i="5"/>
  <c r="P149" i="5"/>
  <c r="M161" i="5"/>
  <c r="P165" i="5"/>
  <c r="S169" i="5"/>
  <c r="M177" i="5"/>
  <c r="P181" i="5"/>
  <c r="S185" i="5"/>
  <c r="M193" i="5"/>
  <c r="P197" i="5"/>
  <c r="S201" i="5"/>
  <c r="M209" i="5"/>
  <c r="P213" i="5"/>
  <c r="M225" i="5"/>
  <c r="P229" i="5"/>
  <c r="S233" i="5"/>
  <c r="M241" i="5"/>
  <c r="P245" i="5"/>
  <c r="S249" i="5"/>
  <c r="M257" i="5"/>
  <c r="P261" i="5"/>
  <c r="S265" i="5"/>
  <c r="M273" i="5"/>
  <c r="P277" i="5"/>
  <c r="S281" i="5"/>
  <c r="M289" i="5"/>
  <c r="P293" i="5"/>
  <c r="S297" i="5"/>
  <c r="M305" i="5"/>
  <c r="P309" i="5"/>
  <c r="M321" i="5"/>
  <c r="P325" i="5"/>
  <c r="M337" i="5"/>
  <c r="P341" i="5"/>
  <c r="M353" i="5"/>
  <c r="P357" i="5"/>
  <c r="S361" i="5"/>
  <c r="M369" i="5"/>
  <c r="P373" i="5"/>
  <c r="S377" i="5"/>
  <c r="M385" i="5"/>
  <c r="P389" i="5"/>
  <c r="S393" i="5"/>
  <c r="M401" i="5"/>
  <c r="P405" i="5"/>
  <c r="S409" i="5"/>
  <c r="M417" i="5"/>
  <c r="P421" i="5"/>
  <c r="S425" i="5"/>
  <c r="M433" i="5"/>
  <c r="P437" i="5"/>
  <c r="S441" i="5"/>
  <c r="M449" i="5"/>
  <c r="P453" i="5"/>
  <c r="S457" i="5"/>
  <c r="M465" i="5"/>
  <c r="P469" i="5"/>
  <c r="S473" i="5"/>
  <c r="M481" i="5"/>
  <c r="P485" i="5"/>
  <c r="S489" i="5"/>
  <c r="M497" i="5"/>
  <c r="J9" i="5"/>
  <c r="M13" i="5"/>
  <c r="M17" i="5"/>
  <c r="M21" i="5"/>
  <c r="S30" i="5"/>
  <c r="M38" i="5"/>
  <c r="S46" i="5"/>
  <c r="M54" i="5"/>
  <c r="S62" i="5"/>
  <c r="M70" i="5"/>
  <c r="S78" i="5"/>
  <c r="M86" i="5"/>
  <c r="S94" i="5"/>
  <c r="M102" i="5"/>
  <c r="S110" i="5"/>
  <c r="M118" i="5"/>
  <c r="S126" i="5"/>
  <c r="M134" i="5"/>
  <c r="S142" i="5"/>
  <c r="M150" i="5"/>
  <c r="S158" i="5"/>
  <c r="S174" i="5"/>
  <c r="M182" i="5"/>
  <c r="P186" i="5"/>
  <c r="M198" i="5"/>
  <c r="P202" i="5"/>
  <c r="M214" i="5"/>
  <c r="P218" i="5"/>
  <c r="M230" i="5"/>
  <c r="P234" i="5"/>
  <c r="M246" i="5"/>
  <c r="P250" i="5"/>
  <c r="M262" i="5"/>
  <c r="P266" i="5"/>
  <c r="S270" i="5"/>
  <c r="M278" i="5"/>
  <c r="P282" i="5"/>
  <c r="S286" i="5"/>
  <c r="M294" i="5"/>
  <c r="P298" i="5"/>
  <c r="S302" i="5"/>
  <c r="M310" i="5"/>
  <c r="P314" i="5"/>
  <c r="M326" i="5"/>
  <c r="P330" i="5"/>
  <c r="M342" i="5"/>
  <c r="P346" i="5"/>
  <c r="M358" i="5"/>
  <c r="P362" i="5"/>
  <c r="M374" i="5"/>
  <c r="P378" i="5"/>
  <c r="M390" i="5"/>
  <c r="P394" i="5"/>
  <c r="M406" i="5"/>
  <c r="P410" i="5"/>
  <c r="M422" i="5"/>
  <c r="P426" i="5"/>
  <c r="M438" i="5"/>
  <c r="P442" i="5"/>
  <c r="M454" i="5"/>
  <c r="P458" i="5"/>
  <c r="M470" i="5"/>
  <c r="P474" i="5"/>
  <c r="M486" i="5"/>
  <c r="P490" i="5"/>
  <c r="S494" i="5"/>
  <c r="J231" i="5"/>
  <c r="J283" i="5"/>
  <c r="J23" i="5"/>
  <c r="J298" i="5"/>
  <c r="J46" i="5"/>
  <c r="J78" i="5"/>
  <c r="J110" i="5"/>
  <c r="J137" i="5"/>
  <c r="J153" i="5"/>
  <c r="J169" i="5"/>
  <c r="J185" i="5"/>
  <c r="J201" i="5"/>
  <c r="J217" i="5"/>
  <c r="J233" i="5"/>
  <c r="J249" i="5"/>
  <c r="J265" i="5"/>
  <c r="J281" i="5"/>
  <c r="J297" i="5"/>
  <c r="J313" i="5"/>
  <c r="J329" i="5"/>
  <c r="J345" i="5"/>
  <c r="J361" i="5"/>
  <c r="J377" i="5"/>
  <c r="J393" i="5"/>
  <c r="J409" i="5"/>
  <c r="J425" i="5"/>
  <c r="J441" i="5"/>
  <c r="J457" i="5"/>
  <c r="J473" i="5"/>
  <c r="J489" i="5"/>
  <c r="M14" i="5"/>
  <c r="M31" i="5"/>
  <c r="M47" i="5"/>
  <c r="S55" i="5"/>
  <c r="M63" i="5"/>
  <c r="M79" i="5"/>
  <c r="M95" i="5"/>
  <c r="M111" i="5"/>
  <c r="S119" i="5"/>
  <c r="M127" i="5"/>
  <c r="S135" i="5"/>
  <c r="M143" i="5"/>
  <c r="S151" i="5"/>
  <c r="M159" i="5"/>
  <c r="P163" i="5"/>
  <c r="S167" i="5"/>
  <c r="M175" i="5"/>
  <c r="M191" i="5"/>
  <c r="S199" i="5"/>
  <c r="M207" i="5"/>
  <c r="S215" i="5"/>
  <c r="M223" i="5"/>
  <c r="S231" i="5"/>
  <c r="M239" i="5"/>
  <c r="S247" i="5"/>
  <c r="M255" i="5"/>
  <c r="S263" i="5"/>
  <c r="M271" i="5"/>
  <c r="S279" i="5"/>
  <c r="M287" i="5"/>
  <c r="M303" i="5"/>
  <c r="S311" i="5"/>
  <c r="M319" i="5"/>
  <c r="S327" i="5"/>
  <c r="M335" i="5"/>
  <c r="P339" i="5"/>
  <c r="S343" i="5"/>
  <c r="M351" i="5"/>
  <c r="P355" i="5"/>
  <c r="S359" i="5"/>
  <c r="M367" i="5"/>
  <c r="P371" i="5"/>
  <c r="S375" i="5"/>
  <c r="M383" i="5"/>
  <c r="P387" i="5"/>
  <c r="S391" i="5"/>
  <c r="M399" i="5"/>
  <c r="P403" i="5"/>
  <c r="S407" i="5"/>
  <c r="M415" i="5"/>
  <c r="S423" i="5"/>
  <c r="M431" i="5"/>
  <c r="S439" i="5"/>
  <c r="M447" i="5"/>
  <c r="S455" i="5"/>
  <c r="M463" i="5"/>
  <c r="S471" i="5"/>
  <c r="M479" i="5"/>
  <c r="S487" i="5"/>
  <c r="M495" i="5"/>
  <c r="S496" i="5"/>
  <c r="J138" i="5"/>
  <c r="J154" i="5"/>
  <c r="J170" i="5"/>
  <c r="J186" i="5"/>
  <c r="J202" i="5"/>
  <c r="J218" i="5"/>
  <c r="J234" i="5"/>
  <c r="J250" i="5"/>
  <c r="J266" i="5"/>
  <c r="J282" i="5"/>
  <c r="J314" i="5"/>
  <c r="J330" i="5"/>
  <c r="J346" i="5"/>
  <c r="J362" i="5"/>
  <c r="J378" i="5"/>
  <c r="J394" i="5"/>
  <c r="J410" i="5"/>
  <c r="J426" i="5"/>
  <c r="J442" i="5"/>
  <c r="J458" i="5"/>
  <c r="J474" i="5"/>
  <c r="J490" i="5"/>
  <c r="M15" i="5"/>
  <c r="P24" i="5"/>
  <c r="P28" i="5"/>
  <c r="P32" i="5"/>
  <c r="P36" i="5"/>
  <c r="P40" i="5"/>
  <c r="P44" i="5"/>
  <c r="P48" i="5"/>
  <c r="P52" i="5"/>
  <c r="P56" i="5"/>
  <c r="P60" i="5"/>
  <c r="P64" i="5"/>
  <c r="P68" i="5"/>
  <c r="P72" i="5"/>
  <c r="P76" i="5"/>
  <c r="P80" i="5"/>
  <c r="P84" i="5"/>
  <c r="P88" i="5"/>
  <c r="P92" i="5"/>
  <c r="P96" i="5"/>
  <c r="P100" i="5"/>
  <c r="P104" i="5"/>
  <c r="P108" i="5"/>
  <c r="P112" i="5"/>
  <c r="P116" i="5"/>
  <c r="P120" i="5"/>
  <c r="P124" i="5"/>
  <c r="P128" i="5"/>
  <c r="P132" i="5"/>
  <c r="S136" i="5"/>
  <c r="M144" i="5"/>
  <c r="P148" i="5"/>
  <c r="S152" i="5"/>
  <c r="M160" i="5"/>
  <c r="P164" i="5"/>
  <c r="S168" i="5"/>
  <c r="M176" i="5"/>
  <c r="P180" i="5"/>
  <c r="M192" i="5"/>
  <c r="P196" i="5"/>
  <c r="S200" i="5"/>
  <c r="M208" i="5"/>
  <c r="P212" i="5"/>
  <c r="S216" i="5"/>
  <c r="M224" i="5"/>
  <c r="P228" i="5"/>
  <c r="S232" i="5"/>
  <c r="M240" i="5"/>
  <c r="P244" i="5"/>
  <c r="S248" i="5"/>
  <c r="M256" i="5"/>
  <c r="P260" i="5"/>
  <c r="S264" i="5"/>
  <c r="M272" i="5"/>
  <c r="P276" i="5"/>
  <c r="M288" i="5"/>
  <c r="P292" i="5"/>
  <c r="S296" i="5"/>
  <c r="M304" i="5"/>
  <c r="P308" i="5"/>
  <c r="S312" i="5"/>
  <c r="M320" i="5"/>
  <c r="P324" i="5"/>
  <c r="S328" i="5"/>
  <c r="M336" i="5"/>
  <c r="P340" i="5"/>
  <c r="S344" i="5"/>
  <c r="M352" i="5"/>
  <c r="P356" i="5"/>
  <c r="S360" i="5"/>
  <c r="M368" i="5"/>
  <c r="P372" i="5"/>
  <c r="S376" i="5"/>
  <c r="M384" i="5"/>
  <c r="P388" i="5"/>
  <c r="S392" i="5"/>
  <c r="M400" i="5"/>
  <c r="P404" i="5"/>
  <c r="S408" i="5"/>
  <c r="M416" i="5"/>
  <c r="P420" i="5"/>
  <c r="S424" i="5"/>
  <c r="M432" i="5"/>
  <c r="P436" i="5"/>
  <c r="S440" i="5"/>
  <c r="M448" i="5"/>
  <c r="P452" i="5"/>
  <c r="S456" i="5"/>
  <c r="M464" i="5"/>
  <c r="P468" i="5"/>
  <c r="S472" i="5"/>
  <c r="M480" i="5"/>
  <c r="P484" i="5"/>
  <c r="S488" i="5"/>
  <c r="J26" i="5"/>
  <c r="J58" i="5"/>
  <c r="J90" i="5"/>
  <c r="J122" i="5"/>
  <c r="P12" i="5"/>
  <c r="P16" i="5"/>
  <c r="P20" i="5"/>
  <c r="P25" i="5"/>
  <c r="P29" i="5"/>
  <c r="P33" i="5"/>
  <c r="P37" i="5"/>
  <c r="P41" i="5"/>
  <c r="P45" i="5"/>
  <c r="P49" i="5"/>
  <c r="P53" i="5"/>
  <c r="P57" i="5"/>
  <c r="P61" i="5"/>
  <c r="P65" i="5"/>
  <c r="P69" i="5"/>
  <c r="P73" i="5"/>
  <c r="P77" i="5"/>
  <c r="P81" i="5"/>
  <c r="P85" i="5"/>
  <c r="P89" i="5"/>
  <c r="P93" i="5"/>
  <c r="P97" i="5"/>
  <c r="P101" i="5"/>
  <c r="P105" i="5"/>
  <c r="P109" i="5"/>
  <c r="P113" i="5"/>
  <c r="P117" i="5"/>
  <c r="P121" i="5"/>
  <c r="P125" i="5"/>
  <c r="P129" i="5"/>
  <c r="M141" i="5"/>
  <c r="P145" i="5"/>
  <c r="M157" i="5"/>
  <c r="P161" i="5"/>
  <c r="S165" i="5"/>
  <c r="M173" i="5"/>
  <c r="P177" i="5"/>
  <c r="S181" i="5"/>
  <c r="M189" i="5"/>
  <c r="P193" i="5"/>
  <c r="S197" i="5"/>
  <c r="M205" i="5"/>
  <c r="P209" i="5"/>
  <c r="S213" i="5"/>
  <c r="M221" i="5"/>
  <c r="P225" i="5"/>
  <c r="S229" i="5"/>
  <c r="M237" i="5"/>
  <c r="P241" i="5"/>
  <c r="S245" i="5"/>
  <c r="M253" i="5"/>
  <c r="P257" i="5"/>
  <c r="S261" i="5"/>
  <c r="M269" i="5"/>
  <c r="P273" i="5"/>
  <c r="S277" i="5"/>
  <c r="M285" i="5"/>
  <c r="P289" i="5"/>
  <c r="S293" i="5"/>
  <c r="M301" i="5"/>
  <c r="P305" i="5"/>
  <c r="M317" i="5"/>
  <c r="P321" i="5"/>
  <c r="M333" i="5"/>
  <c r="P337" i="5"/>
  <c r="M349" i="5"/>
  <c r="P353" i="5"/>
  <c r="S357" i="5"/>
  <c r="M365" i="5"/>
  <c r="P369" i="5"/>
  <c r="S373" i="5"/>
  <c r="M381" i="5"/>
  <c r="P385" i="5"/>
  <c r="S389" i="5"/>
  <c r="M397" i="5"/>
  <c r="P401" i="5"/>
  <c r="S405" i="5"/>
  <c r="M413" i="5"/>
  <c r="P417" i="5"/>
  <c r="S421" i="5"/>
  <c r="M429" i="5"/>
  <c r="P433" i="5"/>
  <c r="S437" i="5"/>
  <c r="M445" i="5"/>
  <c r="P449" i="5"/>
  <c r="S453" i="5"/>
  <c r="M461" i="5"/>
  <c r="P465" i="5"/>
  <c r="S469" i="5"/>
  <c r="M477" i="5"/>
  <c r="P481" i="5"/>
  <c r="S485" i="5"/>
  <c r="M493" i="5"/>
  <c r="P497" i="5"/>
  <c r="P22" i="5"/>
  <c r="P9" i="5"/>
  <c r="P13" i="5"/>
  <c r="P17" i="5"/>
  <c r="P21" i="5"/>
  <c r="S26" i="5"/>
  <c r="M34" i="5"/>
  <c r="S42" i="5"/>
  <c r="M50" i="5"/>
  <c r="S58" i="5"/>
  <c r="M66" i="5"/>
  <c r="S74" i="5"/>
  <c r="M82" i="5"/>
  <c r="S90" i="5"/>
  <c r="M98" i="5"/>
  <c r="S106" i="5"/>
  <c r="M114" i="5"/>
  <c r="S122" i="5"/>
  <c r="M130" i="5"/>
  <c r="S138" i="5"/>
  <c r="S154" i="5"/>
  <c r="M162" i="5"/>
  <c r="S170" i="5"/>
  <c r="M178" i="5"/>
  <c r="P182" i="5"/>
  <c r="S186" i="5"/>
  <c r="M194" i="5"/>
  <c r="P198" i="5"/>
  <c r="M210" i="5"/>
  <c r="P214" i="5"/>
  <c r="M226" i="5"/>
  <c r="P230" i="5"/>
  <c r="M242" i="5"/>
  <c r="P246" i="5"/>
  <c r="M258" i="5"/>
  <c r="P262" i="5"/>
  <c r="M274" i="5"/>
  <c r="P278" i="5"/>
  <c r="M290" i="5"/>
  <c r="P294" i="5"/>
  <c r="P310" i="5"/>
  <c r="M322" i="5"/>
  <c r="P326" i="5"/>
  <c r="M338" i="5"/>
  <c r="P342" i="5"/>
  <c r="M354" i="5"/>
  <c r="P358" i="5"/>
  <c r="M370" i="5"/>
  <c r="P374" i="5"/>
  <c r="M386" i="5"/>
  <c r="P390" i="5"/>
  <c r="M402" i="5"/>
  <c r="P406" i="5"/>
  <c r="S410" i="5"/>
  <c r="M418" i="5"/>
  <c r="P422" i="5"/>
  <c r="M434" i="5"/>
  <c r="P438" i="5"/>
  <c r="M450" i="5"/>
  <c r="P454" i="5"/>
  <c r="M466" i="5"/>
  <c r="P470" i="5"/>
  <c r="M482" i="5"/>
  <c r="P486" i="5"/>
  <c r="M498" i="5"/>
  <c r="J111" i="5"/>
  <c r="J307" i="5"/>
  <c r="J427" i="5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P2" i="9" l="1"/>
  <c r="W5" i="9"/>
  <c r="W2" i="9"/>
  <c r="X2" i="9" s="1"/>
  <c r="Z2" i="9" s="1"/>
  <c r="W56" i="9"/>
  <c r="X56" i="9" s="1"/>
  <c r="Y56" i="9" s="1"/>
  <c r="B161" i="9"/>
  <c r="C161" i="9" s="1"/>
  <c r="E161" i="9" s="1"/>
  <c r="I172" i="9"/>
  <c r="J172" i="9" s="1"/>
  <c r="L172" i="9" s="1"/>
  <c r="W16" i="9"/>
  <c r="B143" i="9"/>
  <c r="C143" i="9" s="1"/>
  <c r="D143" i="9" s="1"/>
  <c r="W217" i="9"/>
  <c r="X217" i="9" s="1"/>
  <c r="Y217" i="9" s="1"/>
  <c r="B106" i="9"/>
  <c r="C106" i="9" s="1"/>
  <c r="E106" i="9" s="1"/>
  <c r="I8" i="9"/>
  <c r="B127" i="9"/>
  <c r="C127" i="9" s="1"/>
  <c r="E127" i="9" s="1"/>
  <c r="I100" i="9"/>
  <c r="J100" i="9" s="1"/>
  <c r="L100" i="9" s="1"/>
  <c r="B29" i="9"/>
  <c r="C29" i="9" s="1"/>
  <c r="W43" i="9"/>
  <c r="B25" i="9"/>
  <c r="C25" i="9" s="1"/>
  <c r="E25" i="9" s="1"/>
  <c r="B221" i="9"/>
  <c r="C221" i="9" s="1"/>
  <c r="W187" i="9"/>
  <c r="X187" i="9" s="1"/>
  <c r="Y187" i="9" s="1"/>
  <c r="I42" i="9"/>
  <c r="J42" i="9" s="1"/>
  <c r="K42" i="9" s="1"/>
  <c r="I143" i="9"/>
  <c r="J143" i="9" s="1"/>
  <c r="L143" i="9" s="1"/>
  <c r="B152" i="9"/>
  <c r="C152" i="9" s="1"/>
  <c r="D152" i="9" s="1"/>
  <c r="W59" i="9"/>
  <c r="X59" i="9" s="1"/>
  <c r="W8" i="9"/>
  <c r="I16" i="9"/>
  <c r="W92" i="9"/>
  <c r="X92" i="9" s="1"/>
  <c r="Y92" i="9" s="1"/>
  <c r="W194" i="9"/>
  <c r="X194" i="9" s="1"/>
  <c r="Y194" i="9" s="1"/>
  <c r="W153" i="9"/>
  <c r="X153" i="9" s="1"/>
  <c r="I23" i="9"/>
  <c r="B176" i="9"/>
  <c r="C176" i="9" s="1"/>
  <c r="E176" i="9" s="1"/>
  <c r="B37" i="9"/>
  <c r="C37" i="9" s="1"/>
  <c r="B20" i="9"/>
  <c r="C20" i="9" s="1"/>
  <c r="W100" i="9"/>
  <c r="X100" i="9" s="1"/>
  <c r="Y100" i="9" s="1"/>
  <c r="W28" i="9"/>
  <c r="W171" i="9"/>
  <c r="X171" i="9" s="1"/>
  <c r="Y171" i="9" s="1"/>
  <c r="W130" i="9"/>
  <c r="X130" i="9" s="1"/>
  <c r="Z130" i="9" s="1"/>
  <c r="W89" i="9"/>
  <c r="X89" i="9" s="1"/>
  <c r="Z89" i="9" s="1"/>
  <c r="I123" i="9"/>
  <c r="J123" i="9" s="1"/>
  <c r="I162" i="9"/>
  <c r="J162" i="9" s="1"/>
  <c r="L162" i="9" s="1"/>
  <c r="I149" i="9"/>
  <c r="J149" i="9" s="1"/>
  <c r="I17" i="9"/>
  <c r="B28" i="9"/>
  <c r="C28" i="9" s="1"/>
  <c r="D28" i="9" s="1"/>
  <c r="B3" i="9"/>
  <c r="W80" i="9"/>
  <c r="X80" i="9" s="1"/>
  <c r="Z80" i="9" s="1"/>
  <c r="W120" i="9"/>
  <c r="X120" i="9" s="1"/>
  <c r="Y120" i="9" s="1"/>
  <c r="W107" i="9"/>
  <c r="X107" i="9" s="1"/>
  <c r="Y107" i="9" s="1"/>
  <c r="W66" i="9"/>
  <c r="X66" i="9" s="1"/>
  <c r="W25" i="9"/>
  <c r="I54" i="9"/>
  <c r="J54" i="9" s="1"/>
  <c r="K54" i="9" s="1"/>
  <c r="I9" i="9"/>
  <c r="B19" i="9"/>
  <c r="C19" i="9" s="1"/>
  <c r="B98" i="9"/>
  <c r="C98" i="9" s="1"/>
  <c r="W220" i="9"/>
  <c r="X220" i="9" s="1"/>
  <c r="Z220" i="9" s="1"/>
  <c r="W219" i="9"/>
  <c r="X219" i="9" s="1"/>
  <c r="Y219" i="9" s="1"/>
  <c r="W91" i="9"/>
  <c r="X91" i="9" s="1"/>
  <c r="Z91" i="9" s="1"/>
  <c r="W178" i="9"/>
  <c r="X178" i="9" s="1"/>
  <c r="Z178" i="9" s="1"/>
  <c r="W50" i="9"/>
  <c r="X50" i="9" s="1"/>
  <c r="W137" i="9"/>
  <c r="X137" i="9" s="1"/>
  <c r="W73" i="9"/>
  <c r="X73" i="9" s="1"/>
  <c r="Y73" i="9" s="1"/>
  <c r="B119" i="9"/>
  <c r="C119" i="9" s="1"/>
  <c r="I111" i="9"/>
  <c r="J111" i="9" s="1"/>
  <c r="K111" i="9" s="1"/>
  <c r="I108" i="9"/>
  <c r="J108" i="9" s="1"/>
  <c r="I98" i="9"/>
  <c r="J98" i="9" s="1"/>
  <c r="I135" i="9"/>
  <c r="J135" i="9" s="1"/>
  <c r="L135" i="9" s="1"/>
  <c r="I53" i="9"/>
  <c r="J53" i="9" s="1"/>
  <c r="K53" i="9" s="1"/>
  <c r="I36" i="9"/>
  <c r="B185" i="9"/>
  <c r="C185" i="9" s="1"/>
  <c r="B166" i="9"/>
  <c r="C166" i="9" s="1"/>
  <c r="B220" i="9"/>
  <c r="C220" i="9" s="1"/>
  <c r="E220" i="9" s="1"/>
  <c r="B139" i="9"/>
  <c r="C139" i="9" s="1"/>
  <c r="E139" i="9" s="1"/>
  <c r="B97" i="9"/>
  <c r="C97" i="9" s="1"/>
  <c r="D97" i="9" s="1"/>
  <c r="B212" i="9"/>
  <c r="C212" i="9" s="1"/>
  <c r="W144" i="9"/>
  <c r="X144" i="9" s="1"/>
  <c r="Z144" i="9" s="1"/>
  <c r="W156" i="9"/>
  <c r="X156" i="9" s="1"/>
  <c r="W184" i="9"/>
  <c r="X184" i="9" s="1"/>
  <c r="W203" i="9"/>
  <c r="X203" i="9" s="1"/>
  <c r="Y203" i="9" s="1"/>
  <c r="W139" i="9"/>
  <c r="X139" i="9" s="1"/>
  <c r="Y139" i="9" s="1"/>
  <c r="W75" i="9"/>
  <c r="X75" i="9" s="1"/>
  <c r="W11" i="9"/>
  <c r="W162" i="9"/>
  <c r="X162" i="9" s="1"/>
  <c r="W98" i="9"/>
  <c r="X98" i="9" s="1"/>
  <c r="Y98" i="9" s="1"/>
  <c r="W34" i="9"/>
  <c r="W185" i="9"/>
  <c r="X185" i="9" s="1"/>
  <c r="Z185" i="9" s="1"/>
  <c r="W121" i="9"/>
  <c r="X121" i="9" s="1"/>
  <c r="Y121" i="9" s="1"/>
  <c r="W57" i="9"/>
  <c r="X57" i="9" s="1"/>
  <c r="Z57" i="9" s="1"/>
  <c r="B218" i="9"/>
  <c r="C218" i="9" s="1"/>
  <c r="E218" i="9" s="1"/>
  <c r="I161" i="9"/>
  <c r="J161" i="9" s="1"/>
  <c r="K161" i="9" s="1"/>
  <c r="I182" i="9"/>
  <c r="J182" i="9" s="1"/>
  <c r="L182" i="9" s="1"/>
  <c r="I45" i="9"/>
  <c r="J45" i="9" s="1"/>
  <c r="L45" i="9" s="1"/>
  <c r="I44" i="9"/>
  <c r="J44" i="9" s="1"/>
  <c r="L44" i="9" s="1"/>
  <c r="I221" i="9"/>
  <c r="I34" i="9"/>
  <c r="I136" i="9"/>
  <c r="J136" i="9" s="1"/>
  <c r="K136" i="9" s="1"/>
  <c r="I199" i="9"/>
  <c r="J199" i="9" s="1"/>
  <c r="K199" i="9" s="1"/>
  <c r="I126" i="9"/>
  <c r="J126" i="9" s="1"/>
  <c r="I97" i="9"/>
  <c r="J97" i="9" s="1"/>
  <c r="B160" i="9"/>
  <c r="C160" i="9" s="1"/>
  <c r="D160" i="9" s="1"/>
  <c r="I58" i="9"/>
  <c r="J58" i="9" s="1"/>
  <c r="L58" i="9" s="1"/>
  <c r="B122" i="9"/>
  <c r="C122" i="9" s="1"/>
  <c r="D122" i="9" s="1"/>
  <c r="I119" i="9"/>
  <c r="J119" i="9" s="1"/>
  <c r="L119" i="9" s="1"/>
  <c r="B102" i="9"/>
  <c r="C102" i="9" s="1"/>
  <c r="E102" i="9" s="1"/>
  <c r="B165" i="9"/>
  <c r="C165" i="9" s="1"/>
  <c r="B156" i="9"/>
  <c r="C156" i="9" s="1"/>
  <c r="D156" i="9" s="1"/>
  <c r="B11" i="9"/>
  <c r="B135" i="9"/>
  <c r="C135" i="9" s="1"/>
  <c r="D135" i="9" s="1"/>
  <c r="B33" i="9"/>
  <c r="C33" i="9" s="1"/>
  <c r="E33" i="9" s="1"/>
  <c r="B24" i="9"/>
  <c r="C24" i="9" s="1"/>
  <c r="B94" i="9"/>
  <c r="C94" i="9" s="1"/>
  <c r="B157" i="9"/>
  <c r="C157" i="9" s="1"/>
  <c r="D157" i="9" s="1"/>
  <c r="B148" i="9"/>
  <c r="C148" i="9" s="1"/>
  <c r="E148" i="9" s="1"/>
  <c r="I91" i="9"/>
  <c r="J91" i="9" s="1"/>
  <c r="W123" i="9"/>
  <c r="X123" i="9" s="1"/>
  <c r="Y123" i="9" s="1"/>
  <c r="W210" i="9"/>
  <c r="X210" i="9" s="1"/>
  <c r="Z210" i="9" s="1"/>
  <c r="W146" i="9"/>
  <c r="X146" i="9" s="1"/>
  <c r="Y146" i="9" s="1"/>
  <c r="W82" i="9"/>
  <c r="X82" i="9" s="1"/>
  <c r="W18" i="9"/>
  <c r="W169" i="9"/>
  <c r="X169" i="9" s="1"/>
  <c r="Y169" i="9" s="1"/>
  <c r="W105" i="9"/>
  <c r="X105" i="9" s="1"/>
  <c r="W41" i="9"/>
  <c r="B16" i="9"/>
  <c r="I192" i="9"/>
  <c r="J192" i="9" s="1"/>
  <c r="K192" i="9" s="1"/>
  <c r="I43" i="9"/>
  <c r="J43" i="9" s="1"/>
  <c r="L43" i="9" s="1"/>
  <c r="I118" i="9"/>
  <c r="J118" i="9" s="1"/>
  <c r="L118" i="9" s="1"/>
  <c r="I117" i="9"/>
  <c r="J117" i="9" s="1"/>
  <c r="L117" i="9" s="1"/>
  <c r="I217" i="9"/>
  <c r="J217" i="9" s="1"/>
  <c r="L217" i="9" s="1"/>
  <c r="I31" i="9"/>
  <c r="I73" i="9"/>
  <c r="J73" i="9" s="1"/>
  <c r="K73" i="9" s="1"/>
  <c r="I72" i="9"/>
  <c r="J72" i="9" s="1"/>
  <c r="I187" i="9"/>
  <c r="J187" i="9" s="1"/>
  <c r="K187" i="9" s="1"/>
  <c r="I62" i="9"/>
  <c r="J62" i="9" s="1"/>
  <c r="L62" i="9" s="1"/>
  <c r="I164" i="9"/>
  <c r="J164" i="9" s="1"/>
  <c r="B169" i="9"/>
  <c r="C169" i="9" s="1"/>
  <c r="E169" i="9" s="1"/>
  <c r="I163" i="9"/>
  <c r="J163" i="9" s="1"/>
  <c r="L163" i="9" s="1"/>
  <c r="I32" i="9"/>
  <c r="B151" i="9"/>
  <c r="C151" i="9" s="1"/>
  <c r="D151" i="9" s="1"/>
  <c r="B38" i="9"/>
  <c r="C38" i="9" s="1"/>
  <c r="B101" i="9"/>
  <c r="C101" i="9" s="1"/>
  <c r="D101" i="9" s="1"/>
  <c r="B92" i="9"/>
  <c r="C92" i="9" s="1"/>
  <c r="B162" i="9"/>
  <c r="C162" i="9" s="1"/>
  <c r="B7" i="9"/>
  <c r="B216" i="9"/>
  <c r="C216" i="9" s="1"/>
  <c r="E216" i="9" s="1"/>
  <c r="B131" i="9"/>
  <c r="C131" i="9" s="1"/>
  <c r="D131" i="9" s="1"/>
  <c r="B30" i="9"/>
  <c r="C30" i="9" s="1"/>
  <c r="B93" i="9"/>
  <c r="C93" i="9" s="1"/>
  <c r="D93" i="9" s="1"/>
  <c r="B84" i="9"/>
  <c r="C84" i="9" s="1"/>
  <c r="D84" i="9" s="1"/>
  <c r="I48" i="9"/>
  <c r="J48" i="9" s="1"/>
  <c r="K48" i="9" s="1"/>
  <c r="W9" i="9"/>
  <c r="I218" i="9"/>
  <c r="J218" i="9" s="1"/>
  <c r="K218" i="9" s="1"/>
  <c r="W208" i="9"/>
  <c r="X208" i="9" s="1"/>
  <c r="Z208" i="9" s="1"/>
  <c r="W116" i="9"/>
  <c r="X116" i="9" s="1"/>
  <c r="Z116" i="9" s="1"/>
  <c r="W155" i="9"/>
  <c r="X155" i="9" s="1"/>
  <c r="W27" i="9"/>
  <c r="W114" i="9"/>
  <c r="X114" i="9" s="1"/>
  <c r="Z114" i="9" s="1"/>
  <c r="W201" i="9"/>
  <c r="X201" i="9" s="1"/>
  <c r="Y201" i="9" s="1"/>
  <c r="I207" i="9"/>
  <c r="J207" i="9" s="1"/>
  <c r="I133" i="9"/>
  <c r="J133" i="9" s="1"/>
  <c r="L133" i="9" s="1"/>
  <c r="I115" i="9"/>
  <c r="J115" i="9" s="1"/>
  <c r="K115" i="9" s="1"/>
  <c r="I200" i="9"/>
  <c r="J200" i="9" s="1"/>
  <c r="I190" i="9"/>
  <c r="J190" i="9" s="1"/>
  <c r="K190" i="9" s="1"/>
  <c r="I80" i="9"/>
  <c r="J80" i="9" s="1"/>
  <c r="I138" i="9"/>
  <c r="J138" i="9" s="1"/>
  <c r="K138" i="9" s="1"/>
  <c r="B15" i="9"/>
  <c r="B34" i="9"/>
  <c r="C34" i="9" s="1"/>
  <c r="B88" i="9"/>
  <c r="C88" i="9" s="1"/>
  <c r="B158" i="9"/>
  <c r="C158" i="9" s="1"/>
  <c r="E158" i="9" s="1"/>
  <c r="I205" i="9"/>
  <c r="J205" i="9" s="1"/>
  <c r="K205" i="9" s="1"/>
  <c r="B36" i="9"/>
  <c r="C36" i="9" s="1"/>
  <c r="I2" i="9"/>
  <c r="J2" i="9" s="1"/>
  <c r="K2" i="9" s="1"/>
  <c r="I176" i="9"/>
  <c r="J176" i="9" s="1"/>
  <c r="W52" i="9"/>
  <c r="X52" i="9" s="1"/>
  <c r="Z52" i="9" s="1"/>
  <c r="W192" i="9"/>
  <c r="X192" i="9" s="1"/>
  <c r="Z192" i="9" s="1"/>
  <c r="W128" i="9"/>
  <c r="X128" i="9" s="1"/>
  <c r="Z128" i="9" s="1"/>
  <c r="W64" i="9"/>
  <c r="X64" i="9" s="1"/>
  <c r="W196" i="9"/>
  <c r="X196" i="9" s="1"/>
  <c r="Y196" i="9" s="1"/>
  <c r="W204" i="9"/>
  <c r="X204" i="9" s="1"/>
  <c r="Z204" i="9" s="1"/>
  <c r="W140" i="9"/>
  <c r="X140" i="9" s="1"/>
  <c r="Y140" i="9" s="1"/>
  <c r="W76" i="9"/>
  <c r="X76" i="9" s="1"/>
  <c r="Z76" i="9" s="1"/>
  <c r="W12" i="9"/>
  <c r="W68" i="9"/>
  <c r="X68" i="9" s="1"/>
  <c r="Z68" i="9" s="1"/>
  <c r="W168" i="9"/>
  <c r="X168" i="9" s="1"/>
  <c r="Y168" i="9" s="1"/>
  <c r="W104" i="9"/>
  <c r="X104" i="9" s="1"/>
  <c r="W40" i="9"/>
  <c r="W215" i="9"/>
  <c r="X215" i="9" s="1"/>
  <c r="Z215" i="9" s="1"/>
  <c r="W199" i="9"/>
  <c r="X199" i="9" s="1"/>
  <c r="Y199" i="9" s="1"/>
  <c r="W183" i="9"/>
  <c r="X183" i="9" s="1"/>
  <c r="Z183" i="9" s="1"/>
  <c r="W167" i="9"/>
  <c r="X167" i="9" s="1"/>
  <c r="W151" i="9"/>
  <c r="X151" i="9" s="1"/>
  <c r="Y151" i="9" s="1"/>
  <c r="W135" i="9"/>
  <c r="X135" i="9" s="1"/>
  <c r="W119" i="9"/>
  <c r="X119" i="9" s="1"/>
  <c r="Z119" i="9" s="1"/>
  <c r="W103" i="9"/>
  <c r="X103" i="9" s="1"/>
  <c r="W87" i="9"/>
  <c r="X87" i="9" s="1"/>
  <c r="Z87" i="9" s="1"/>
  <c r="W71" i="9"/>
  <c r="X71" i="9" s="1"/>
  <c r="W55" i="9"/>
  <c r="X55" i="9" s="1"/>
  <c r="Y55" i="9" s="1"/>
  <c r="W39" i="9"/>
  <c r="W23" i="9"/>
  <c r="W4" i="9"/>
  <c r="W206" i="9"/>
  <c r="X206" i="9" s="1"/>
  <c r="Z206" i="9" s="1"/>
  <c r="W190" i="9"/>
  <c r="X190" i="9" s="1"/>
  <c r="Y190" i="9" s="1"/>
  <c r="W174" i="9"/>
  <c r="X174" i="9" s="1"/>
  <c r="Y174" i="9" s="1"/>
  <c r="W158" i="9"/>
  <c r="X158" i="9" s="1"/>
  <c r="Z158" i="9" s="1"/>
  <c r="W142" i="9"/>
  <c r="X142" i="9" s="1"/>
  <c r="Y142" i="9" s="1"/>
  <c r="W126" i="9"/>
  <c r="X126" i="9" s="1"/>
  <c r="W110" i="9"/>
  <c r="X110" i="9" s="1"/>
  <c r="Z110" i="9" s="1"/>
  <c r="W94" i="9"/>
  <c r="X94" i="9" s="1"/>
  <c r="Y94" i="9" s="1"/>
  <c r="W78" i="9"/>
  <c r="X78" i="9" s="1"/>
  <c r="Z78" i="9" s="1"/>
  <c r="W62" i="9"/>
  <c r="X62" i="9" s="1"/>
  <c r="W46" i="9"/>
  <c r="X46" i="9" s="1"/>
  <c r="Z46" i="9" s="1"/>
  <c r="W30" i="9"/>
  <c r="W14" i="9"/>
  <c r="W213" i="9"/>
  <c r="X213" i="9" s="1"/>
  <c r="Y213" i="9" s="1"/>
  <c r="W197" i="9"/>
  <c r="X197" i="9" s="1"/>
  <c r="Y197" i="9" s="1"/>
  <c r="W181" i="9"/>
  <c r="X181" i="9" s="1"/>
  <c r="W165" i="9"/>
  <c r="X165" i="9" s="1"/>
  <c r="Y165" i="9" s="1"/>
  <c r="W149" i="9"/>
  <c r="X149" i="9" s="1"/>
  <c r="W133" i="9"/>
  <c r="X133" i="9" s="1"/>
  <c r="Z133" i="9" s="1"/>
  <c r="W117" i="9"/>
  <c r="X117" i="9" s="1"/>
  <c r="Y117" i="9" s="1"/>
  <c r="W101" i="9"/>
  <c r="X101" i="9" s="1"/>
  <c r="Z101" i="9" s="1"/>
  <c r="W85" i="9"/>
  <c r="X85" i="9" s="1"/>
  <c r="W69" i="9"/>
  <c r="X69" i="9" s="1"/>
  <c r="Y69" i="9" s="1"/>
  <c r="W53" i="9"/>
  <c r="X53" i="9" s="1"/>
  <c r="W37" i="9"/>
  <c r="W21" i="9"/>
  <c r="W7" i="9"/>
  <c r="B80" i="9"/>
  <c r="C80" i="9" s="1"/>
  <c r="B89" i="9"/>
  <c r="C89" i="9" s="1"/>
  <c r="D89" i="9" s="1"/>
  <c r="B26" i="9"/>
  <c r="C26" i="9" s="1"/>
  <c r="B123" i="9"/>
  <c r="C123" i="9" s="1"/>
  <c r="E123" i="9" s="1"/>
  <c r="I153" i="9"/>
  <c r="J153" i="9" s="1"/>
  <c r="L153" i="9" s="1"/>
  <c r="I106" i="9"/>
  <c r="J106" i="9" s="1"/>
  <c r="K106" i="9" s="1"/>
  <c r="I83" i="9"/>
  <c r="J83" i="9" s="1"/>
  <c r="K83" i="9" s="1"/>
  <c r="I179" i="9"/>
  <c r="J179" i="9" s="1"/>
  <c r="L179" i="9" s="1"/>
  <c r="I103" i="9"/>
  <c r="J103" i="9" s="1"/>
  <c r="L103" i="9" s="1"/>
  <c r="I175" i="9"/>
  <c r="J175" i="9" s="1"/>
  <c r="I191" i="9"/>
  <c r="J191" i="9" s="1"/>
  <c r="L191" i="9" s="1"/>
  <c r="I47" i="9"/>
  <c r="J47" i="9" s="1"/>
  <c r="L47" i="9" s="1"/>
  <c r="I166" i="9"/>
  <c r="J166" i="9" s="1"/>
  <c r="L166" i="9" s="1"/>
  <c r="I102" i="9"/>
  <c r="J102" i="9" s="1"/>
  <c r="K102" i="9" s="1"/>
  <c r="I38" i="9"/>
  <c r="I101" i="9"/>
  <c r="J101" i="9" s="1"/>
  <c r="K101" i="9" s="1"/>
  <c r="I29" i="9"/>
  <c r="I220" i="9"/>
  <c r="J220" i="9" s="1"/>
  <c r="L220" i="9" s="1"/>
  <c r="I156" i="9"/>
  <c r="J156" i="9" s="1"/>
  <c r="I92" i="9"/>
  <c r="J92" i="9" s="1"/>
  <c r="L92" i="9" s="1"/>
  <c r="I28" i="9"/>
  <c r="I185" i="9"/>
  <c r="J185" i="9" s="1"/>
  <c r="I171" i="9"/>
  <c r="J171" i="9" s="1"/>
  <c r="K171" i="9" s="1"/>
  <c r="I51" i="9"/>
  <c r="J51" i="9" s="1"/>
  <c r="K51" i="9" s="1"/>
  <c r="I189" i="9"/>
  <c r="J189" i="9" s="1"/>
  <c r="L189" i="9" s="1"/>
  <c r="I210" i="9"/>
  <c r="J210" i="9" s="1"/>
  <c r="I146" i="9"/>
  <c r="J146" i="9" s="1"/>
  <c r="L146" i="9" s="1"/>
  <c r="I82" i="9"/>
  <c r="J82" i="9" s="1"/>
  <c r="K82" i="9" s="1"/>
  <c r="I18" i="9"/>
  <c r="I57" i="9"/>
  <c r="J57" i="9" s="1"/>
  <c r="L57" i="9" s="1"/>
  <c r="I137" i="9"/>
  <c r="J137" i="9" s="1"/>
  <c r="K137" i="9" s="1"/>
  <c r="I184" i="9"/>
  <c r="J184" i="9" s="1"/>
  <c r="L184" i="9" s="1"/>
  <c r="I120" i="9"/>
  <c r="J120" i="9" s="1"/>
  <c r="K120" i="9" s="1"/>
  <c r="I56" i="9"/>
  <c r="J56" i="9" s="1"/>
  <c r="K56" i="9" s="1"/>
  <c r="I107" i="9"/>
  <c r="J107" i="9" s="1"/>
  <c r="K107" i="9" s="1"/>
  <c r="I71" i="9"/>
  <c r="J71" i="9" s="1"/>
  <c r="L71" i="9" s="1"/>
  <c r="I159" i="9"/>
  <c r="J159" i="9" s="1"/>
  <c r="L159" i="9" s="1"/>
  <c r="I27" i="9"/>
  <c r="I79" i="9"/>
  <c r="J79" i="9" s="1"/>
  <c r="I174" i="9"/>
  <c r="J174" i="9" s="1"/>
  <c r="K174" i="9" s="1"/>
  <c r="I110" i="9"/>
  <c r="J110" i="9" s="1"/>
  <c r="I46" i="9"/>
  <c r="J46" i="9" s="1"/>
  <c r="L46" i="9" s="1"/>
  <c r="I113" i="9"/>
  <c r="J113" i="9" s="1"/>
  <c r="I37" i="9"/>
  <c r="I212" i="9"/>
  <c r="J212" i="9" s="1"/>
  <c r="K212" i="9" s="1"/>
  <c r="I148" i="9"/>
  <c r="J148" i="9" s="1"/>
  <c r="I84" i="9"/>
  <c r="J84" i="9" s="1"/>
  <c r="L84" i="9" s="1"/>
  <c r="I20" i="9"/>
  <c r="B147" i="9"/>
  <c r="C147" i="9" s="1"/>
  <c r="B23" i="9"/>
  <c r="C23" i="9" s="1"/>
  <c r="D23" i="9" s="1"/>
  <c r="B170" i="9"/>
  <c r="C170" i="9" s="1"/>
  <c r="I144" i="9"/>
  <c r="J144" i="9" s="1"/>
  <c r="K144" i="9" s="1"/>
  <c r="I122" i="9"/>
  <c r="J122" i="9" s="1"/>
  <c r="I147" i="9"/>
  <c r="J147" i="9" s="1"/>
  <c r="K147" i="9" s="1"/>
  <c r="B195" i="9"/>
  <c r="C195" i="9" s="1"/>
  <c r="B55" i="9"/>
  <c r="C55" i="9" s="1"/>
  <c r="D55" i="9" s="1"/>
  <c r="B186" i="9"/>
  <c r="C186" i="9" s="1"/>
  <c r="I96" i="9"/>
  <c r="J96" i="9" s="1"/>
  <c r="L96" i="9" s="1"/>
  <c r="I81" i="9"/>
  <c r="J81" i="9" s="1"/>
  <c r="I202" i="9"/>
  <c r="J202" i="9" s="1"/>
  <c r="L202" i="9" s="1"/>
  <c r="I219" i="9"/>
  <c r="J219" i="9" s="1"/>
  <c r="L219" i="9" s="1"/>
  <c r="B115" i="9"/>
  <c r="C115" i="9" s="1"/>
  <c r="E115" i="9" s="1"/>
  <c r="B214" i="9"/>
  <c r="C214" i="9" s="1"/>
  <c r="B150" i="9"/>
  <c r="C150" i="9" s="1"/>
  <c r="D150" i="9" s="1"/>
  <c r="B86" i="9"/>
  <c r="C86" i="9" s="1"/>
  <c r="E86" i="9" s="1"/>
  <c r="B22" i="9"/>
  <c r="C22" i="9" s="1"/>
  <c r="E22" i="9" s="1"/>
  <c r="B111" i="9"/>
  <c r="C111" i="9" s="1"/>
  <c r="B213" i="9"/>
  <c r="C213" i="9" s="1"/>
  <c r="E213" i="9" s="1"/>
  <c r="B149" i="9"/>
  <c r="C149" i="9" s="1"/>
  <c r="D149" i="9" s="1"/>
  <c r="B85" i="9"/>
  <c r="C85" i="9" s="1"/>
  <c r="D85" i="9" s="1"/>
  <c r="B21" i="9"/>
  <c r="C21" i="9" s="1"/>
  <c r="B204" i="9"/>
  <c r="C204" i="9" s="1"/>
  <c r="E204" i="9" s="1"/>
  <c r="B140" i="9"/>
  <c r="C140" i="9" s="1"/>
  <c r="E140" i="9" s="1"/>
  <c r="B76" i="9"/>
  <c r="C76" i="9" s="1"/>
  <c r="E76" i="9" s="1"/>
  <c r="B12" i="9"/>
  <c r="B107" i="9"/>
  <c r="C107" i="9" s="1"/>
  <c r="D107" i="9" s="1"/>
  <c r="B210" i="9"/>
  <c r="C210" i="9" s="1"/>
  <c r="E210" i="9" s="1"/>
  <c r="B146" i="9"/>
  <c r="C146" i="9" s="1"/>
  <c r="E146" i="9" s="1"/>
  <c r="B82" i="9"/>
  <c r="C82" i="9" s="1"/>
  <c r="D82" i="9" s="1"/>
  <c r="B18" i="9"/>
  <c r="C18" i="9" s="1"/>
  <c r="D18" i="9" s="1"/>
  <c r="B103" i="9"/>
  <c r="C103" i="9" s="1"/>
  <c r="E103" i="9" s="1"/>
  <c r="B209" i="9"/>
  <c r="C209" i="9" s="1"/>
  <c r="D209" i="9" s="1"/>
  <c r="B145" i="9"/>
  <c r="C145" i="9" s="1"/>
  <c r="B81" i="9"/>
  <c r="C81" i="9" s="1"/>
  <c r="D81" i="9" s="1"/>
  <c r="B17" i="9"/>
  <c r="C17" i="9" s="1"/>
  <c r="D17" i="9" s="1"/>
  <c r="B200" i="9"/>
  <c r="C200" i="9" s="1"/>
  <c r="E200" i="9" s="1"/>
  <c r="B136" i="9"/>
  <c r="C136" i="9" s="1"/>
  <c r="B72" i="9"/>
  <c r="C72" i="9" s="1"/>
  <c r="E72" i="9" s="1"/>
  <c r="B8" i="9"/>
  <c r="B99" i="9"/>
  <c r="C99" i="9" s="1"/>
  <c r="E99" i="9" s="1"/>
  <c r="B206" i="9"/>
  <c r="C206" i="9" s="1"/>
  <c r="D206" i="9" s="1"/>
  <c r="B142" i="9"/>
  <c r="C142" i="9" s="1"/>
  <c r="D142" i="9" s="1"/>
  <c r="B78" i="9"/>
  <c r="C78" i="9" s="1"/>
  <c r="E78" i="9" s="1"/>
  <c r="B14" i="9"/>
  <c r="B95" i="9"/>
  <c r="C95" i="9" s="1"/>
  <c r="E95" i="9" s="1"/>
  <c r="B205" i="9"/>
  <c r="C205" i="9" s="1"/>
  <c r="E205" i="9" s="1"/>
  <c r="B141" i="9"/>
  <c r="C141" i="9" s="1"/>
  <c r="D141" i="9" s="1"/>
  <c r="B77" i="9"/>
  <c r="C77" i="9" s="1"/>
  <c r="E77" i="9" s="1"/>
  <c r="B13" i="9"/>
  <c r="B196" i="9"/>
  <c r="C196" i="9" s="1"/>
  <c r="E196" i="9" s="1"/>
  <c r="B132" i="9"/>
  <c r="C132" i="9" s="1"/>
  <c r="E132" i="9" s="1"/>
  <c r="B68" i="9"/>
  <c r="C68" i="9" s="1"/>
  <c r="E68" i="9" s="1"/>
  <c r="B4" i="9"/>
  <c r="I105" i="9"/>
  <c r="J105" i="9" s="1"/>
  <c r="L105" i="9" s="1"/>
  <c r="I26" i="9"/>
  <c r="I3" i="9"/>
  <c r="B64" i="9"/>
  <c r="C64" i="9" s="1"/>
  <c r="B73" i="9"/>
  <c r="C73" i="9" s="1"/>
  <c r="B10" i="9"/>
  <c r="B91" i="9"/>
  <c r="C91" i="9" s="1"/>
  <c r="B128" i="9"/>
  <c r="C128" i="9" s="1"/>
  <c r="B137" i="9"/>
  <c r="C137" i="9" s="1"/>
  <c r="B74" i="9"/>
  <c r="C74" i="9" s="1"/>
  <c r="I222" i="9"/>
  <c r="B192" i="9"/>
  <c r="C192" i="9" s="1"/>
  <c r="B201" i="9"/>
  <c r="C201" i="9" s="1"/>
  <c r="B138" i="9"/>
  <c r="C138" i="9" s="1"/>
  <c r="B9" i="9"/>
  <c r="B87" i="9"/>
  <c r="C87" i="9" s="1"/>
  <c r="B202" i="9"/>
  <c r="C202" i="9" s="1"/>
  <c r="I5" i="9"/>
  <c r="P5" i="9"/>
  <c r="P21" i="9"/>
  <c r="Q21" i="9" s="1"/>
  <c r="P37" i="9"/>
  <c r="Q37" i="9" s="1"/>
  <c r="P53" i="9"/>
  <c r="Q53" i="9" s="1"/>
  <c r="P69" i="9"/>
  <c r="Q69" i="9" s="1"/>
  <c r="P85" i="9"/>
  <c r="Q85" i="9" s="1"/>
  <c r="P10" i="9"/>
  <c r="Q10" i="9" s="1"/>
  <c r="P26" i="9"/>
  <c r="Q26" i="9" s="1"/>
  <c r="P42" i="9"/>
  <c r="Q42" i="9" s="1"/>
  <c r="P58" i="9"/>
  <c r="Q58" i="9" s="1"/>
  <c r="P74" i="9"/>
  <c r="Q74" i="9" s="1"/>
  <c r="P90" i="9"/>
  <c r="Q90" i="9" s="1"/>
  <c r="P11" i="9"/>
  <c r="Q11" i="9" s="1"/>
  <c r="P27" i="9"/>
  <c r="Q27" i="9" s="1"/>
  <c r="P43" i="9"/>
  <c r="Q43" i="9" s="1"/>
  <c r="P59" i="9"/>
  <c r="Q59" i="9" s="1"/>
  <c r="P75" i="9"/>
  <c r="Q75" i="9" s="1"/>
  <c r="P91" i="9"/>
  <c r="Q91" i="9" s="1"/>
  <c r="P40" i="9"/>
  <c r="Q40" i="9" s="1"/>
  <c r="P98" i="9"/>
  <c r="Q98" i="9" s="1"/>
  <c r="P114" i="9"/>
  <c r="Q114" i="9" s="1"/>
  <c r="P130" i="9"/>
  <c r="Q130" i="9" s="1"/>
  <c r="P146" i="9"/>
  <c r="Q146" i="9" s="1"/>
  <c r="P162" i="9"/>
  <c r="Q162" i="9" s="1"/>
  <c r="P178" i="9"/>
  <c r="Q178" i="9" s="1"/>
  <c r="P194" i="9"/>
  <c r="Q194" i="9" s="1"/>
  <c r="P210" i="9"/>
  <c r="Q210" i="9" s="1"/>
  <c r="P149" i="9"/>
  <c r="Q149" i="9" s="1"/>
  <c r="P197" i="9"/>
  <c r="Q197" i="9" s="1"/>
  <c r="S197" i="9" s="1"/>
  <c r="P28" i="9"/>
  <c r="Q28" i="9" s="1"/>
  <c r="P92" i="9"/>
  <c r="Q92" i="9" s="1"/>
  <c r="P111" i="9"/>
  <c r="Q111" i="9" s="1"/>
  <c r="P127" i="9"/>
  <c r="Q127" i="9" s="1"/>
  <c r="P143" i="9"/>
  <c r="Q143" i="9" s="1"/>
  <c r="P159" i="9"/>
  <c r="Q159" i="9" s="1"/>
  <c r="P175" i="9"/>
  <c r="Q175" i="9" s="1"/>
  <c r="P191" i="9"/>
  <c r="Q191" i="9" s="1"/>
  <c r="P207" i="9"/>
  <c r="Q207" i="9" s="1"/>
  <c r="P4" i="9"/>
  <c r="P109" i="9"/>
  <c r="Q109" i="9" s="1"/>
  <c r="S109" i="9" s="1"/>
  <c r="P141" i="9"/>
  <c r="Q141" i="9" s="1"/>
  <c r="P193" i="9"/>
  <c r="Q193" i="9" s="1"/>
  <c r="P48" i="9"/>
  <c r="Q48" i="9" s="1"/>
  <c r="P100" i="9"/>
  <c r="Q100" i="9" s="1"/>
  <c r="P116" i="9"/>
  <c r="Q116" i="9" s="1"/>
  <c r="P132" i="9"/>
  <c r="Q132" i="9" s="1"/>
  <c r="P148" i="9"/>
  <c r="Q148" i="9" s="1"/>
  <c r="P164" i="9"/>
  <c r="Q164" i="9" s="1"/>
  <c r="P180" i="9"/>
  <c r="Q180" i="9" s="1"/>
  <c r="P196" i="9"/>
  <c r="Q196" i="9" s="1"/>
  <c r="P212" i="9"/>
  <c r="Q212" i="9" s="1"/>
  <c r="P36" i="9"/>
  <c r="Q36" i="9" s="1"/>
  <c r="P117" i="9"/>
  <c r="Q117" i="9" s="1"/>
  <c r="P157" i="9"/>
  <c r="Q157" i="9" s="1"/>
  <c r="P201" i="9"/>
  <c r="Q201" i="9" s="1"/>
  <c r="S201" i="9" s="1"/>
  <c r="P9" i="9"/>
  <c r="P25" i="9"/>
  <c r="Q25" i="9" s="1"/>
  <c r="S25" i="9" s="1"/>
  <c r="P41" i="9"/>
  <c r="Q41" i="9" s="1"/>
  <c r="P57" i="9"/>
  <c r="Q57" i="9" s="1"/>
  <c r="P73" i="9"/>
  <c r="Q73" i="9" s="1"/>
  <c r="P89" i="9"/>
  <c r="Q89" i="9" s="1"/>
  <c r="P14" i="9"/>
  <c r="Q14" i="9" s="1"/>
  <c r="P30" i="9"/>
  <c r="Q30" i="9" s="1"/>
  <c r="P46" i="9"/>
  <c r="Q46" i="9" s="1"/>
  <c r="P62" i="9"/>
  <c r="Q62" i="9" s="1"/>
  <c r="P78" i="9"/>
  <c r="Q78" i="9" s="1"/>
  <c r="P94" i="9"/>
  <c r="Q94" i="9" s="1"/>
  <c r="P15" i="9"/>
  <c r="Q15" i="9" s="1"/>
  <c r="P31" i="9"/>
  <c r="Q31" i="9" s="1"/>
  <c r="P47" i="9"/>
  <c r="Q47" i="9" s="1"/>
  <c r="P63" i="9"/>
  <c r="Q63" i="9" s="1"/>
  <c r="P79" i="9"/>
  <c r="Q79" i="9" s="1"/>
  <c r="P95" i="9"/>
  <c r="Q95" i="9" s="1"/>
  <c r="P56" i="9"/>
  <c r="Q56" i="9" s="1"/>
  <c r="P102" i="9"/>
  <c r="Q102" i="9" s="1"/>
  <c r="P118" i="9"/>
  <c r="Q118" i="9" s="1"/>
  <c r="P134" i="9"/>
  <c r="Q134" i="9" s="1"/>
  <c r="P150" i="9"/>
  <c r="Q150" i="9" s="1"/>
  <c r="P166" i="9"/>
  <c r="Q166" i="9" s="1"/>
  <c r="P182" i="9"/>
  <c r="Q182" i="9" s="1"/>
  <c r="P198" i="9"/>
  <c r="Q198" i="9" s="1"/>
  <c r="P214" i="9"/>
  <c r="Q214" i="9" s="1"/>
  <c r="P161" i="9"/>
  <c r="Q161" i="9" s="1"/>
  <c r="P209" i="9"/>
  <c r="Q209" i="9" s="1"/>
  <c r="P44" i="9"/>
  <c r="Q44" i="9" s="1"/>
  <c r="P99" i="9"/>
  <c r="Q99" i="9" s="1"/>
  <c r="P115" i="9"/>
  <c r="Q115" i="9" s="1"/>
  <c r="P131" i="9"/>
  <c r="Q131" i="9" s="1"/>
  <c r="P147" i="9"/>
  <c r="Q147" i="9" s="1"/>
  <c r="P163" i="9"/>
  <c r="Q163" i="9" s="1"/>
  <c r="P179" i="9"/>
  <c r="Q179" i="9" s="1"/>
  <c r="P195" i="9"/>
  <c r="Q195" i="9" s="1"/>
  <c r="P211" i="9"/>
  <c r="Q211" i="9" s="1"/>
  <c r="P52" i="9"/>
  <c r="Q52" i="9" s="1"/>
  <c r="P121" i="9"/>
  <c r="Q121" i="9" s="1"/>
  <c r="S121" i="9" s="1"/>
  <c r="P153" i="9"/>
  <c r="Q153" i="9" s="1"/>
  <c r="P205" i="9"/>
  <c r="Q205" i="9" s="1"/>
  <c r="P64" i="9"/>
  <c r="Q64" i="9" s="1"/>
  <c r="P104" i="9"/>
  <c r="Q104" i="9" s="1"/>
  <c r="P120" i="9"/>
  <c r="Q120" i="9" s="1"/>
  <c r="P136" i="9"/>
  <c r="Q136" i="9" s="1"/>
  <c r="P152" i="9"/>
  <c r="Q152" i="9" s="1"/>
  <c r="P168" i="9"/>
  <c r="Q168" i="9" s="1"/>
  <c r="P184" i="9"/>
  <c r="Q184" i="9" s="1"/>
  <c r="P200" i="9"/>
  <c r="Q200" i="9" s="1"/>
  <c r="P216" i="9"/>
  <c r="Q216" i="9" s="1"/>
  <c r="P68" i="9"/>
  <c r="Q68" i="9" s="1"/>
  <c r="P129" i="9"/>
  <c r="Q129" i="9" s="1"/>
  <c r="P169" i="9"/>
  <c r="Q169" i="9" s="1"/>
  <c r="P221" i="9"/>
  <c r="P13" i="9"/>
  <c r="Q13" i="9" s="1"/>
  <c r="P29" i="9"/>
  <c r="Q29" i="9" s="1"/>
  <c r="P45" i="9"/>
  <c r="Q45" i="9" s="1"/>
  <c r="P61" i="9"/>
  <c r="Q61" i="9" s="1"/>
  <c r="P77" i="9"/>
  <c r="Q77" i="9" s="1"/>
  <c r="P93" i="9"/>
  <c r="Q93" i="9" s="1"/>
  <c r="P18" i="9"/>
  <c r="Q18" i="9" s="1"/>
  <c r="P34" i="9"/>
  <c r="Q34" i="9" s="1"/>
  <c r="P50" i="9"/>
  <c r="Q50" i="9" s="1"/>
  <c r="P66" i="9"/>
  <c r="Q66" i="9" s="1"/>
  <c r="P82" i="9"/>
  <c r="Q82" i="9" s="1"/>
  <c r="P3" i="9"/>
  <c r="P19" i="9"/>
  <c r="Q19" i="9" s="1"/>
  <c r="P35" i="9"/>
  <c r="Q35" i="9" s="1"/>
  <c r="P51" i="9"/>
  <c r="Q51" i="9" s="1"/>
  <c r="P67" i="9"/>
  <c r="Q67" i="9" s="1"/>
  <c r="P83" i="9"/>
  <c r="Q83" i="9" s="1"/>
  <c r="P8" i="9"/>
  <c r="P72" i="9"/>
  <c r="Q72" i="9" s="1"/>
  <c r="P106" i="9"/>
  <c r="Q106" i="9" s="1"/>
  <c r="P122" i="9"/>
  <c r="Q122" i="9" s="1"/>
  <c r="P138" i="9"/>
  <c r="Q138" i="9" s="1"/>
  <c r="P154" i="9"/>
  <c r="Q154" i="9" s="1"/>
  <c r="P170" i="9"/>
  <c r="Q170" i="9" s="1"/>
  <c r="P186" i="9"/>
  <c r="Q186" i="9" s="1"/>
  <c r="P202" i="9"/>
  <c r="Q202" i="9" s="1"/>
  <c r="P218" i="9"/>
  <c r="Q218" i="9" s="1"/>
  <c r="P173" i="9"/>
  <c r="Q173" i="9" s="1"/>
  <c r="Q2" i="9"/>
  <c r="P60" i="9"/>
  <c r="Q60" i="9" s="1"/>
  <c r="P103" i="9"/>
  <c r="Q103" i="9" s="1"/>
  <c r="P119" i="9"/>
  <c r="Q119" i="9" s="1"/>
  <c r="P135" i="9"/>
  <c r="Q135" i="9" s="1"/>
  <c r="P151" i="9"/>
  <c r="Q151" i="9" s="1"/>
  <c r="P167" i="9"/>
  <c r="Q167" i="9" s="1"/>
  <c r="P183" i="9"/>
  <c r="Q183" i="9" s="1"/>
  <c r="P199" i="9"/>
  <c r="Q199" i="9" s="1"/>
  <c r="P215" i="9"/>
  <c r="Q215" i="9" s="1"/>
  <c r="P84" i="9"/>
  <c r="Q84" i="9" s="1"/>
  <c r="P125" i="9"/>
  <c r="Q125" i="9" s="1"/>
  <c r="S125" i="9" s="1"/>
  <c r="P165" i="9"/>
  <c r="Q165" i="9" s="1"/>
  <c r="S165" i="9" s="1"/>
  <c r="P16" i="9"/>
  <c r="Q16" i="9" s="1"/>
  <c r="P80" i="9"/>
  <c r="Q80" i="9" s="1"/>
  <c r="P108" i="9"/>
  <c r="Q108" i="9" s="1"/>
  <c r="P124" i="9"/>
  <c r="Q124" i="9" s="1"/>
  <c r="P140" i="9"/>
  <c r="Q140" i="9" s="1"/>
  <c r="P156" i="9"/>
  <c r="Q156" i="9" s="1"/>
  <c r="P172" i="9"/>
  <c r="Q172" i="9" s="1"/>
  <c r="P188" i="9"/>
  <c r="Q188" i="9" s="1"/>
  <c r="P204" i="9"/>
  <c r="Q204" i="9" s="1"/>
  <c r="P220" i="9"/>
  <c r="Q220" i="9" s="1"/>
  <c r="P97" i="9"/>
  <c r="Q97" i="9" s="1"/>
  <c r="P137" i="9"/>
  <c r="Q137" i="9" s="1"/>
  <c r="R137" i="9" s="1"/>
  <c r="P177" i="9"/>
  <c r="Q177" i="9" s="1"/>
  <c r="S177" i="9" s="1"/>
  <c r="P217" i="9"/>
  <c r="Q217" i="9" s="1"/>
  <c r="P17" i="9"/>
  <c r="Q17" i="9" s="1"/>
  <c r="P33" i="9"/>
  <c r="Q33" i="9" s="1"/>
  <c r="P49" i="9"/>
  <c r="Q49" i="9" s="1"/>
  <c r="R49" i="9" s="1"/>
  <c r="P65" i="9"/>
  <c r="Q65" i="9" s="1"/>
  <c r="P81" i="9"/>
  <c r="Q81" i="9" s="1"/>
  <c r="S81" i="9" s="1"/>
  <c r="P6" i="9"/>
  <c r="P22" i="9"/>
  <c r="Q22" i="9" s="1"/>
  <c r="P38" i="9"/>
  <c r="Q38" i="9" s="1"/>
  <c r="P54" i="9"/>
  <c r="Q54" i="9" s="1"/>
  <c r="P70" i="9"/>
  <c r="Q70" i="9" s="1"/>
  <c r="P86" i="9"/>
  <c r="Q86" i="9" s="1"/>
  <c r="P7" i="9"/>
  <c r="P23" i="9"/>
  <c r="Q23" i="9" s="1"/>
  <c r="P39" i="9"/>
  <c r="Q39" i="9" s="1"/>
  <c r="P55" i="9"/>
  <c r="Q55" i="9" s="1"/>
  <c r="P71" i="9"/>
  <c r="Q71" i="9" s="1"/>
  <c r="P87" i="9"/>
  <c r="Q87" i="9" s="1"/>
  <c r="P24" i="9"/>
  <c r="Q24" i="9" s="1"/>
  <c r="P88" i="9"/>
  <c r="Q88" i="9" s="1"/>
  <c r="P110" i="9"/>
  <c r="Q110" i="9" s="1"/>
  <c r="P126" i="9"/>
  <c r="Q126" i="9" s="1"/>
  <c r="P142" i="9"/>
  <c r="Q142" i="9" s="1"/>
  <c r="P158" i="9"/>
  <c r="Q158" i="9" s="1"/>
  <c r="P174" i="9"/>
  <c r="Q174" i="9" s="1"/>
  <c r="P190" i="9"/>
  <c r="Q190" i="9" s="1"/>
  <c r="P206" i="9"/>
  <c r="Q206" i="9" s="1"/>
  <c r="P113" i="9"/>
  <c r="Q113" i="9" s="1"/>
  <c r="S113" i="9" s="1"/>
  <c r="P185" i="9"/>
  <c r="Q185" i="9" s="1"/>
  <c r="S185" i="9" s="1"/>
  <c r="P12" i="9"/>
  <c r="Q12" i="9" s="1"/>
  <c r="P76" i="9"/>
  <c r="Q76" i="9" s="1"/>
  <c r="P107" i="9"/>
  <c r="Q107" i="9" s="1"/>
  <c r="P123" i="9"/>
  <c r="Q123" i="9" s="1"/>
  <c r="P139" i="9"/>
  <c r="Q139" i="9" s="1"/>
  <c r="P155" i="9"/>
  <c r="Q155" i="9" s="1"/>
  <c r="P171" i="9"/>
  <c r="Q171" i="9" s="1"/>
  <c r="P187" i="9"/>
  <c r="Q187" i="9" s="1"/>
  <c r="P203" i="9"/>
  <c r="Q203" i="9" s="1"/>
  <c r="P219" i="9"/>
  <c r="Q219" i="9" s="1"/>
  <c r="P101" i="9"/>
  <c r="Q101" i="9" s="1"/>
  <c r="P133" i="9"/>
  <c r="Q133" i="9" s="1"/>
  <c r="S133" i="9" s="1"/>
  <c r="P181" i="9"/>
  <c r="Q181" i="9" s="1"/>
  <c r="S181" i="9" s="1"/>
  <c r="P32" i="9"/>
  <c r="Q32" i="9" s="1"/>
  <c r="P96" i="9"/>
  <c r="Q96" i="9" s="1"/>
  <c r="P112" i="9"/>
  <c r="Q112" i="9" s="1"/>
  <c r="P128" i="9"/>
  <c r="Q128" i="9" s="1"/>
  <c r="P144" i="9"/>
  <c r="Q144" i="9" s="1"/>
  <c r="P160" i="9"/>
  <c r="Q160" i="9" s="1"/>
  <c r="P176" i="9"/>
  <c r="Q176" i="9" s="1"/>
  <c r="P192" i="9"/>
  <c r="Q192" i="9" s="1"/>
  <c r="P208" i="9"/>
  <c r="Q208" i="9" s="1"/>
  <c r="P20" i="9"/>
  <c r="Q20" i="9" s="1"/>
  <c r="P105" i="9"/>
  <c r="Q105" i="9" s="1"/>
  <c r="S105" i="9" s="1"/>
  <c r="P145" i="9"/>
  <c r="Q145" i="9" s="1"/>
  <c r="P189" i="9"/>
  <c r="Q189" i="9" s="1"/>
  <c r="P213" i="9"/>
  <c r="Q213" i="9" s="1"/>
  <c r="S213" i="9" s="1"/>
  <c r="W180" i="9"/>
  <c r="X180" i="9" s="1"/>
  <c r="W36" i="9"/>
  <c r="W176" i="9"/>
  <c r="X176" i="9" s="1"/>
  <c r="Y176" i="9" s="1"/>
  <c r="W112" i="9"/>
  <c r="X112" i="9" s="1"/>
  <c r="Y112" i="9" s="1"/>
  <c r="W48" i="9"/>
  <c r="X48" i="9" s="1"/>
  <c r="Y48" i="9" s="1"/>
  <c r="W148" i="9"/>
  <c r="X148" i="9" s="1"/>
  <c r="Y148" i="9" s="1"/>
  <c r="W188" i="9"/>
  <c r="X188" i="9" s="1"/>
  <c r="Z188" i="9" s="1"/>
  <c r="W124" i="9"/>
  <c r="X124" i="9" s="1"/>
  <c r="Y124" i="9" s="1"/>
  <c r="W60" i="9"/>
  <c r="X60" i="9" s="1"/>
  <c r="Z60" i="9" s="1"/>
  <c r="W212" i="9"/>
  <c r="X212" i="9" s="1"/>
  <c r="W216" i="9"/>
  <c r="X216" i="9" s="1"/>
  <c r="Y216" i="9" s="1"/>
  <c r="W152" i="9"/>
  <c r="X152" i="9" s="1"/>
  <c r="Y152" i="9" s="1"/>
  <c r="W88" i="9"/>
  <c r="X88" i="9" s="1"/>
  <c r="Y88" i="9" s="1"/>
  <c r="W24" i="9"/>
  <c r="W211" i="9"/>
  <c r="X211" i="9" s="1"/>
  <c r="Z211" i="9" s="1"/>
  <c r="W195" i="9"/>
  <c r="X195" i="9" s="1"/>
  <c r="Y195" i="9" s="1"/>
  <c r="W179" i="9"/>
  <c r="X179" i="9" s="1"/>
  <c r="Y179" i="9" s="1"/>
  <c r="W163" i="9"/>
  <c r="X163" i="9" s="1"/>
  <c r="W147" i="9"/>
  <c r="X147" i="9" s="1"/>
  <c r="Z147" i="9" s="1"/>
  <c r="W131" i="9"/>
  <c r="X131" i="9" s="1"/>
  <c r="W115" i="9"/>
  <c r="X115" i="9" s="1"/>
  <c r="Y115" i="9" s="1"/>
  <c r="W99" i="9"/>
  <c r="X99" i="9" s="1"/>
  <c r="Y99" i="9" s="1"/>
  <c r="W83" i="9"/>
  <c r="X83" i="9" s="1"/>
  <c r="Y83" i="9" s="1"/>
  <c r="W67" i="9"/>
  <c r="X67" i="9" s="1"/>
  <c r="Y67" i="9" s="1"/>
  <c r="W51" i="9"/>
  <c r="X51" i="9" s="1"/>
  <c r="Y51" i="9" s="1"/>
  <c r="W35" i="9"/>
  <c r="W19" i="9"/>
  <c r="W218" i="9"/>
  <c r="X218" i="9" s="1"/>
  <c r="Y218" i="9" s="1"/>
  <c r="W202" i="9"/>
  <c r="X202" i="9" s="1"/>
  <c r="Y202" i="9" s="1"/>
  <c r="W186" i="9"/>
  <c r="X186" i="9" s="1"/>
  <c r="W170" i="9"/>
  <c r="X170" i="9" s="1"/>
  <c r="Y170" i="9" s="1"/>
  <c r="W154" i="9"/>
  <c r="X154" i="9" s="1"/>
  <c r="Y154" i="9" s="1"/>
  <c r="W138" i="9"/>
  <c r="X138" i="9" s="1"/>
  <c r="Z138" i="9" s="1"/>
  <c r="W122" i="9"/>
  <c r="X122" i="9" s="1"/>
  <c r="Z122" i="9" s="1"/>
  <c r="W106" i="9"/>
  <c r="X106" i="9" s="1"/>
  <c r="Z106" i="9" s="1"/>
  <c r="W90" i="9"/>
  <c r="X90" i="9" s="1"/>
  <c r="Y90" i="9" s="1"/>
  <c r="W74" i="9"/>
  <c r="X74" i="9" s="1"/>
  <c r="W58" i="9"/>
  <c r="X58" i="9" s="1"/>
  <c r="W42" i="9"/>
  <c r="W26" i="9"/>
  <c r="W10" i="9"/>
  <c r="W209" i="9"/>
  <c r="X209" i="9" s="1"/>
  <c r="Y209" i="9" s="1"/>
  <c r="W193" i="9"/>
  <c r="X193" i="9" s="1"/>
  <c r="Y193" i="9" s="1"/>
  <c r="W177" i="9"/>
  <c r="X177" i="9" s="1"/>
  <c r="Y177" i="9" s="1"/>
  <c r="W161" i="9"/>
  <c r="X161" i="9" s="1"/>
  <c r="Z161" i="9" s="1"/>
  <c r="W145" i="9"/>
  <c r="X145" i="9" s="1"/>
  <c r="W129" i="9"/>
  <c r="X129" i="9" s="1"/>
  <c r="Y129" i="9" s="1"/>
  <c r="W113" i="9"/>
  <c r="X113" i="9" s="1"/>
  <c r="Y113" i="9" s="1"/>
  <c r="W97" i="9"/>
  <c r="X97" i="9" s="1"/>
  <c r="Z97" i="9" s="1"/>
  <c r="W81" i="9"/>
  <c r="X81" i="9" s="1"/>
  <c r="Y81" i="9" s="1"/>
  <c r="W65" i="9"/>
  <c r="X65" i="9" s="1"/>
  <c r="Y65" i="9" s="1"/>
  <c r="W49" i="9"/>
  <c r="X49" i="9" s="1"/>
  <c r="Y49" i="9" s="1"/>
  <c r="W33" i="9"/>
  <c r="W17" i="9"/>
  <c r="W3" i="9"/>
  <c r="B144" i="9"/>
  <c r="C144" i="9" s="1"/>
  <c r="D144" i="9" s="1"/>
  <c r="B153" i="9"/>
  <c r="C153" i="9" s="1"/>
  <c r="E153" i="9" s="1"/>
  <c r="B90" i="9"/>
  <c r="C90" i="9" s="1"/>
  <c r="D90" i="9" s="1"/>
  <c r="I64" i="9"/>
  <c r="J64" i="9" s="1"/>
  <c r="K64" i="9" s="1"/>
  <c r="I49" i="9"/>
  <c r="J49" i="9" s="1"/>
  <c r="L49" i="9" s="1"/>
  <c r="I170" i="9"/>
  <c r="J170" i="9" s="1"/>
  <c r="I203" i="9"/>
  <c r="J203" i="9" s="1"/>
  <c r="K203" i="9" s="1"/>
  <c r="I11" i="9"/>
  <c r="I39" i="9"/>
  <c r="I131" i="9"/>
  <c r="J131" i="9" s="1"/>
  <c r="I197" i="9"/>
  <c r="J197" i="9" s="1"/>
  <c r="I214" i="9"/>
  <c r="J214" i="9" s="1"/>
  <c r="K214" i="9" s="1"/>
  <c r="I150" i="9"/>
  <c r="J150" i="9" s="1"/>
  <c r="K150" i="9" s="1"/>
  <c r="I86" i="9"/>
  <c r="J86" i="9" s="1"/>
  <c r="L86" i="9" s="1"/>
  <c r="I22" i="9"/>
  <c r="I77" i="9"/>
  <c r="J77" i="9" s="1"/>
  <c r="L77" i="9" s="1"/>
  <c r="I13" i="9"/>
  <c r="I204" i="9"/>
  <c r="J204" i="9" s="1"/>
  <c r="I140" i="9"/>
  <c r="J140" i="9" s="1"/>
  <c r="L140" i="9" s="1"/>
  <c r="I76" i="9"/>
  <c r="J76" i="9" s="1"/>
  <c r="K76" i="9" s="1"/>
  <c r="I12" i="9"/>
  <c r="I151" i="9"/>
  <c r="J151" i="9" s="1"/>
  <c r="I215" i="9"/>
  <c r="J215" i="9" s="1"/>
  <c r="I211" i="9"/>
  <c r="J211" i="9" s="1"/>
  <c r="L211" i="9" s="1"/>
  <c r="I157" i="9"/>
  <c r="J157" i="9" s="1"/>
  <c r="I194" i="9"/>
  <c r="J194" i="9" s="1"/>
  <c r="L194" i="9" s="1"/>
  <c r="I130" i="9"/>
  <c r="J130" i="9" s="1"/>
  <c r="K130" i="9" s="1"/>
  <c r="I66" i="9"/>
  <c r="J66" i="9" s="1"/>
  <c r="L66" i="9" s="1"/>
  <c r="I121" i="9"/>
  <c r="J121" i="9" s="1"/>
  <c r="L121" i="9" s="1"/>
  <c r="I41" i="9"/>
  <c r="I109" i="9"/>
  <c r="J109" i="9" s="1"/>
  <c r="I168" i="9"/>
  <c r="J168" i="9" s="1"/>
  <c r="L168" i="9" s="1"/>
  <c r="I104" i="9"/>
  <c r="J104" i="9" s="1"/>
  <c r="I40" i="9"/>
  <c r="I209" i="9"/>
  <c r="J209" i="9" s="1"/>
  <c r="K209" i="9" s="1"/>
  <c r="I7" i="9"/>
  <c r="I99" i="9"/>
  <c r="J99" i="9" s="1"/>
  <c r="L99" i="9" s="1"/>
  <c r="I213" i="9"/>
  <c r="J213" i="9" s="1"/>
  <c r="I15" i="9"/>
  <c r="I158" i="9"/>
  <c r="J158" i="9" s="1"/>
  <c r="L158" i="9" s="1"/>
  <c r="I94" i="9"/>
  <c r="J94" i="9" s="1"/>
  <c r="L94" i="9" s="1"/>
  <c r="I30" i="9"/>
  <c r="I89" i="9"/>
  <c r="J89" i="9" s="1"/>
  <c r="I21" i="9"/>
  <c r="I196" i="9"/>
  <c r="J196" i="9" s="1"/>
  <c r="K196" i="9" s="1"/>
  <c r="I132" i="9"/>
  <c r="J132" i="9" s="1"/>
  <c r="L132" i="9" s="1"/>
  <c r="I68" i="9"/>
  <c r="J68" i="9" s="1"/>
  <c r="K68" i="9" s="1"/>
  <c r="B32" i="9"/>
  <c r="C32" i="9" s="1"/>
  <c r="D32" i="9" s="1"/>
  <c r="B41" i="9"/>
  <c r="C41" i="9" s="1"/>
  <c r="D41" i="9" s="1"/>
  <c r="B155" i="9"/>
  <c r="C155" i="9" s="1"/>
  <c r="E155" i="9" s="1"/>
  <c r="B27" i="9"/>
  <c r="C27" i="9" s="1"/>
  <c r="I208" i="9"/>
  <c r="J208" i="9" s="1"/>
  <c r="K208" i="9" s="1"/>
  <c r="I186" i="9"/>
  <c r="J186" i="9" s="1"/>
  <c r="I55" i="9"/>
  <c r="J55" i="9" s="1"/>
  <c r="L55" i="9" s="1"/>
  <c r="B48" i="9"/>
  <c r="C48" i="9" s="1"/>
  <c r="D48" i="9" s="1"/>
  <c r="B57" i="9"/>
  <c r="C57" i="9" s="1"/>
  <c r="E57" i="9" s="1"/>
  <c r="B203" i="9"/>
  <c r="C203" i="9" s="1"/>
  <c r="E203" i="9" s="1"/>
  <c r="B59" i="9"/>
  <c r="C59" i="9" s="1"/>
  <c r="D59" i="9" s="1"/>
  <c r="I160" i="9"/>
  <c r="J160" i="9" s="1"/>
  <c r="I10" i="9"/>
  <c r="I173" i="9"/>
  <c r="J173" i="9" s="1"/>
  <c r="K173" i="9" s="1"/>
  <c r="W222" i="9"/>
  <c r="B83" i="9"/>
  <c r="C83" i="9" s="1"/>
  <c r="B198" i="9"/>
  <c r="C198" i="9" s="1"/>
  <c r="E198" i="9" s="1"/>
  <c r="B134" i="9"/>
  <c r="C134" i="9" s="1"/>
  <c r="B70" i="9"/>
  <c r="C70" i="9" s="1"/>
  <c r="E70" i="9" s="1"/>
  <c r="B6" i="9"/>
  <c r="B79" i="9"/>
  <c r="C79" i="9" s="1"/>
  <c r="D79" i="9" s="1"/>
  <c r="B197" i="9"/>
  <c r="C197" i="9" s="1"/>
  <c r="E197" i="9" s="1"/>
  <c r="B133" i="9"/>
  <c r="C133" i="9" s="1"/>
  <c r="B69" i="9"/>
  <c r="C69" i="9" s="1"/>
  <c r="E69" i="9" s="1"/>
  <c r="B5" i="9"/>
  <c r="B188" i="9"/>
  <c r="C188" i="9" s="1"/>
  <c r="E188" i="9" s="1"/>
  <c r="B124" i="9"/>
  <c r="C124" i="9" s="1"/>
  <c r="B60" i="9"/>
  <c r="C60" i="9" s="1"/>
  <c r="P222" i="9"/>
  <c r="B75" i="9"/>
  <c r="C75" i="9" s="1"/>
  <c r="E75" i="9" s="1"/>
  <c r="B194" i="9"/>
  <c r="C194" i="9" s="1"/>
  <c r="B130" i="9"/>
  <c r="C130" i="9" s="1"/>
  <c r="D130" i="9" s="1"/>
  <c r="B66" i="9"/>
  <c r="C66" i="9" s="1"/>
  <c r="E66" i="9" s="1"/>
  <c r="B2" i="9"/>
  <c r="C2" i="9" s="1"/>
  <c r="E2" i="9" s="1"/>
  <c r="B71" i="9"/>
  <c r="C71" i="9" s="1"/>
  <c r="B193" i="9"/>
  <c r="C193" i="9" s="1"/>
  <c r="B129" i="9"/>
  <c r="C129" i="9" s="1"/>
  <c r="E129" i="9" s="1"/>
  <c r="B65" i="9"/>
  <c r="C65" i="9" s="1"/>
  <c r="B219" i="9"/>
  <c r="C219" i="9" s="1"/>
  <c r="B184" i="9"/>
  <c r="C184" i="9" s="1"/>
  <c r="B120" i="9"/>
  <c r="C120" i="9" s="1"/>
  <c r="D120" i="9" s="1"/>
  <c r="B56" i="9"/>
  <c r="C56" i="9" s="1"/>
  <c r="B222" i="9"/>
  <c r="C222" i="9" s="1"/>
  <c r="B67" i="9"/>
  <c r="C67" i="9" s="1"/>
  <c r="D67" i="9" s="1"/>
  <c r="B190" i="9"/>
  <c r="C190" i="9" s="1"/>
  <c r="E190" i="9" s="1"/>
  <c r="B126" i="9"/>
  <c r="C126" i="9" s="1"/>
  <c r="B62" i="9"/>
  <c r="C62" i="9" s="1"/>
  <c r="E62" i="9" s="1"/>
  <c r="B215" i="9"/>
  <c r="C215" i="9" s="1"/>
  <c r="B63" i="9"/>
  <c r="C63" i="9" s="1"/>
  <c r="E63" i="9" s="1"/>
  <c r="B189" i="9"/>
  <c r="C189" i="9" s="1"/>
  <c r="B125" i="9"/>
  <c r="C125" i="9" s="1"/>
  <c r="B61" i="9"/>
  <c r="C61" i="9" s="1"/>
  <c r="D61" i="9" s="1"/>
  <c r="B207" i="9"/>
  <c r="C207" i="9" s="1"/>
  <c r="E207" i="9" s="1"/>
  <c r="B180" i="9"/>
  <c r="C180" i="9" s="1"/>
  <c r="B116" i="9"/>
  <c r="C116" i="9" s="1"/>
  <c r="E116" i="9" s="1"/>
  <c r="B52" i="9"/>
  <c r="C52" i="9" s="1"/>
  <c r="I33" i="9"/>
  <c r="I154" i="9"/>
  <c r="J154" i="9" s="1"/>
  <c r="I125" i="9"/>
  <c r="J125" i="9" s="1"/>
  <c r="I169" i="9"/>
  <c r="J169" i="9" s="1"/>
  <c r="I112" i="9"/>
  <c r="J112" i="9" s="1"/>
  <c r="W132" i="9"/>
  <c r="X132" i="9" s="1"/>
  <c r="Y132" i="9" s="1"/>
  <c r="W20" i="9"/>
  <c r="W160" i="9"/>
  <c r="X160" i="9" s="1"/>
  <c r="W96" i="9"/>
  <c r="X96" i="9" s="1"/>
  <c r="Y96" i="9" s="1"/>
  <c r="W32" i="9"/>
  <c r="W84" i="9"/>
  <c r="X84" i="9" s="1"/>
  <c r="Y84" i="9" s="1"/>
  <c r="W172" i="9"/>
  <c r="X172" i="9" s="1"/>
  <c r="W108" i="9"/>
  <c r="X108" i="9" s="1"/>
  <c r="Z108" i="9" s="1"/>
  <c r="W44" i="9"/>
  <c r="W164" i="9"/>
  <c r="X164" i="9" s="1"/>
  <c r="Z164" i="9" s="1"/>
  <c r="W200" i="9"/>
  <c r="X200" i="9" s="1"/>
  <c r="Z200" i="9" s="1"/>
  <c r="W136" i="9"/>
  <c r="X136" i="9" s="1"/>
  <c r="Y136" i="9" s="1"/>
  <c r="W72" i="9"/>
  <c r="X72" i="9" s="1"/>
  <c r="Y72" i="9" s="1"/>
  <c r="W6" i="9"/>
  <c r="W207" i="9"/>
  <c r="X207" i="9" s="1"/>
  <c r="W191" i="9"/>
  <c r="X191" i="9" s="1"/>
  <c r="Y191" i="9" s="1"/>
  <c r="W175" i="9"/>
  <c r="X175" i="9" s="1"/>
  <c r="Y175" i="9" s="1"/>
  <c r="W159" i="9"/>
  <c r="X159" i="9" s="1"/>
  <c r="W143" i="9"/>
  <c r="X143" i="9" s="1"/>
  <c r="Z143" i="9" s="1"/>
  <c r="W127" i="9"/>
  <c r="X127" i="9" s="1"/>
  <c r="Y127" i="9" s="1"/>
  <c r="W111" i="9"/>
  <c r="X111" i="9" s="1"/>
  <c r="Y111" i="9" s="1"/>
  <c r="W95" i="9"/>
  <c r="X95" i="9" s="1"/>
  <c r="Y95" i="9" s="1"/>
  <c r="W79" i="9"/>
  <c r="X79" i="9" s="1"/>
  <c r="W63" i="9"/>
  <c r="X63" i="9" s="1"/>
  <c r="Y63" i="9" s="1"/>
  <c r="W47" i="9"/>
  <c r="X47" i="9" s="1"/>
  <c r="Y47" i="9" s="1"/>
  <c r="W31" i="9"/>
  <c r="W15" i="9"/>
  <c r="W214" i="9"/>
  <c r="X214" i="9" s="1"/>
  <c r="Y214" i="9" s="1"/>
  <c r="W198" i="9"/>
  <c r="X198" i="9" s="1"/>
  <c r="Y198" i="9" s="1"/>
  <c r="W182" i="9"/>
  <c r="X182" i="9" s="1"/>
  <c r="Y182" i="9" s="1"/>
  <c r="W166" i="9"/>
  <c r="X166" i="9" s="1"/>
  <c r="Y166" i="9" s="1"/>
  <c r="W150" i="9"/>
  <c r="X150" i="9" s="1"/>
  <c r="Y150" i="9" s="1"/>
  <c r="W134" i="9"/>
  <c r="X134" i="9" s="1"/>
  <c r="Y134" i="9" s="1"/>
  <c r="W118" i="9"/>
  <c r="X118" i="9" s="1"/>
  <c r="Z118" i="9" s="1"/>
  <c r="W102" i="9"/>
  <c r="X102" i="9" s="1"/>
  <c r="Y102" i="9" s="1"/>
  <c r="W86" i="9"/>
  <c r="X86" i="9" s="1"/>
  <c r="Z86" i="9" s="1"/>
  <c r="W70" i="9"/>
  <c r="X70" i="9" s="1"/>
  <c r="Y70" i="9" s="1"/>
  <c r="W54" i="9"/>
  <c r="X54" i="9" s="1"/>
  <c r="Z54" i="9" s="1"/>
  <c r="W38" i="9"/>
  <c r="W22" i="9"/>
  <c r="W221" i="9"/>
  <c r="X221" i="9" s="1"/>
  <c r="W205" i="9"/>
  <c r="X205" i="9" s="1"/>
  <c r="W189" i="9"/>
  <c r="X189" i="9" s="1"/>
  <c r="W173" i="9"/>
  <c r="X173" i="9" s="1"/>
  <c r="Y173" i="9" s="1"/>
  <c r="W157" i="9"/>
  <c r="X157" i="9" s="1"/>
  <c r="Z157" i="9" s="1"/>
  <c r="W141" i="9"/>
  <c r="X141" i="9" s="1"/>
  <c r="Z141" i="9" s="1"/>
  <c r="W125" i="9"/>
  <c r="X125" i="9" s="1"/>
  <c r="Z125" i="9" s="1"/>
  <c r="W109" i="9"/>
  <c r="X109" i="9" s="1"/>
  <c r="Y109" i="9" s="1"/>
  <c r="W93" i="9"/>
  <c r="X93" i="9" s="1"/>
  <c r="W77" i="9"/>
  <c r="X77" i="9" s="1"/>
  <c r="W61" i="9"/>
  <c r="X61" i="9" s="1"/>
  <c r="W45" i="9"/>
  <c r="X45" i="9" s="1"/>
  <c r="Y45" i="9" s="1"/>
  <c r="W29" i="9"/>
  <c r="W13" i="9"/>
  <c r="B208" i="9"/>
  <c r="C208" i="9" s="1"/>
  <c r="B217" i="9"/>
  <c r="C217" i="9" s="1"/>
  <c r="E217" i="9" s="1"/>
  <c r="B154" i="9"/>
  <c r="C154" i="9" s="1"/>
  <c r="I128" i="9"/>
  <c r="J128" i="9" s="1"/>
  <c r="I141" i="9"/>
  <c r="J141" i="9" s="1"/>
  <c r="L141" i="9" s="1"/>
  <c r="I63" i="9"/>
  <c r="J63" i="9" s="1"/>
  <c r="K63" i="9" s="1"/>
  <c r="I201" i="9"/>
  <c r="J201" i="9" s="1"/>
  <c r="L201" i="9" s="1"/>
  <c r="I193" i="9"/>
  <c r="J193" i="9" s="1"/>
  <c r="I195" i="9"/>
  <c r="J195" i="9" s="1"/>
  <c r="I67" i="9"/>
  <c r="J67" i="9" s="1"/>
  <c r="K67" i="9" s="1"/>
  <c r="I165" i="9"/>
  <c r="J165" i="9" s="1"/>
  <c r="K165" i="9" s="1"/>
  <c r="I198" i="9"/>
  <c r="J198" i="9" s="1"/>
  <c r="K198" i="9" s="1"/>
  <c r="I134" i="9"/>
  <c r="J134" i="9" s="1"/>
  <c r="L134" i="9" s="1"/>
  <c r="I70" i="9"/>
  <c r="J70" i="9" s="1"/>
  <c r="L70" i="9" s="1"/>
  <c r="I6" i="9"/>
  <c r="I61" i="9"/>
  <c r="J61" i="9" s="1"/>
  <c r="I145" i="9"/>
  <c r="J145" i="9" s="1"/>
  <c r="K145" i="9" s="1"/>
  <c r="I188" i="9"/>
  <c r="J188" i="9" s="1"/>
  <c r="K188" i="9" s="1"/>
  <c r="I124" i="9"/>
  <c r="J124" i="9" s="1"/>
  <c r="I60" i="9"/>
  <c r="J60" i="9" s="1"/>
  <c r="I155" i="9"/>
  <c r="J155" i="9" s="1"/>
  <c r="I87" i="9"/>
  <c r="J87" i="9" s="1"/>
  <c r="L87" i="9" s="1"/>
  <c r="I167" i="9"/>
  <c r="J167" i="9" s="1"/>
  <c r="L167" i="9" s="1"/>
  <c r="I75" i="9"/>
  <c r="J75" i="9" s="1"/>
  <c r="I95" i="9"/>
  <c r="J95" i="9" s="1"/>
  <c r="I178" i="9"/>
  <c r="J178" i="9" s="1"/>
  <c r="L178" i="9" s="1"/>
  <c r="I114" i="9"/>
  <c r="J114" i="9" s="1"/>
  <c r="K114" i="9" s="1"/>
  <c r="I50" i="9"/>
  <c r="J50" i="9" s="1"/>
  <c r="K50" i="9" s="1"/>
  <c r="I93" i="9"/>
  <c r="J93" i="9" s="1"/>
  <c r="K93" i="9" s="1"/>
  <c r="I25" i="9"/>
  <c r="I216" i="9"/>
  <c r="J216" i="9" s="1"/>
  <c r="I152" i="9"/>
  <c r="J152" i="9" s="1"/>
  <c r="K152" i="9" s="1"/>
  <c r="I88" i="9"/>
  <c r="J88" i="9" s="1"/>
  <c r="K88" i="9" s="1"/>
  <c r="I24" i="9"/>
  <c r="I177" i="9"/>
  <c r="J177" i="9" s="1"/>
  <c r="I139" i="9"/>
  <c r="J139" i="9" s="1"/>
  <c r="K139" i="9" s="1"/>
  <c r="I35" i="9"/>
  <c r="I181" i="9"/>
  <c r="J181" i="9" s="1"/>
  <c r="L181" i="9" s="1"/>
  <c r="I206" i="9"/>
  <c r="J206" i="9" s="1"/>
  <c r="I142" i="9"/>
  <c r="J142" i="9" s="1"/>
  <c r="L142" i="9" s="1"/>
  <c r="I78" i="9"/>
  <c r="J78" i="9" s="1"/>
  <c r="I14" i="9"/>
  <c r="I69" i="9"/>
  <c r="J69" i="9" s="1"/>
  <c r="I129" i="9"/>
  <c r="J129" i="9" s="1"/>
  <c r="L129" i="9" s="1"/>
  <c r="I180" i="9"/>
  <c r="J180" i="9" s="1"/>
  <c r="K180" i="9" s="1"/>
  <c r="I116" i="9"/>
  <c r="J116" i="9" s="1"/>
  <c r="K116" i="9" s="1"/>
  <c r="I52" i="9"/>
  <c r="J52" i="9" s="1"/>
  <c r="K52" i="9" s="1"/>
  <c r="B96" i="9"/>
  <c r="C96" i="9" s="1"/>
  <c r="D96" i="9" s="1"/>
  <c r="B105" i="9"/>
  <c r="C105" i="9" s="1"/>
  <c r="B42" i="9"/>
  <c r="C42" i="9" s="1"/>
  <c r="D42" i="9" s="1"/>
  <c r="B163" i="9"/>
  <c r="C163" i="9" s="1"/>
  <c r="I65" i="9"/>
  <c r="J65" i="9" s="1"/>
  <c r="K65" i="9" s="1"/>
  <c r="I127" i="9"/>
  <c r="J127" i="9" s="1"/>
  <c r="I59" i="9"/>
  <c r="J59" i="9" s="1"/>
  <c r="K59" i="9" s="1"/>
  <c r="B112" i="9"/>
  <c r="C112" i="9" s="1"/>
  <c r="B121" i="9"/>
  <c r="C121" i="9" s="1"/>
  <c r="D121" i="9" s="1"/>
  <c r="B58" i="9"/>
  <c r="C58" i="9" s="1"/>
  <c r="B211" i="9"/>
  <c r="C211" i="9" s="1"/>
  <c r="E211" i="9" s="1"/>
  <c r="I85" i="9"/>
  <c r="J85" i="9" s="1"/>
  <c r="K85" i="9" s="1"/>
  <c r="I74" i="9"/>
  <c r="J74" i="9" s="1"/>
  <c r="K74" i="9" s="1"/>
  <c r="I183" i="9"/>
  <c r="J183" i="9" s="1"/>
  <c r="K183" i="9" s="1"/>
  <c r="B199" i="9"/>
  <c r="C199" i="9" s="1"/>
  <c r="D199" i="9" s="1"/>
  <c r="B51" i="9"/>
  <c r="C51" i="9" s="1"/>
  <c r="D51" i="9" s="1"/>
  <c r="B182" i="9"/>
  <c r="C182" i="9" s="1"/>
  <c r="B118" i="9"/>
  <c r="C118" i="9" s="1"/>
  <c r="B54" i="9"/>
  <c r="C54" i="9" s="1"/>
  <c r="E54" i="9" s="1"/>
  <c r="B191" i="9"/>
  <c r="C191" i="9" s="1"/>
  <c r="D191" i="9" s="1"/>
  <c r="B47" i="9"/>
  <c r="C47" i="9" s="1"/>
  <c r="E47" i="9" s="1"/>
  <c r="B181" i="9"/>
  <c r="C181" i="9" s="1"/>
  <c r="B117" i="9"/>
  <c r="C117" i="9" s="1"/>
  <c r="E117" i="9" s="1"/>
  <c r="B53" i="9"/>
  <c r="C53" i="9" s="1"/>
  <c r="B183" i="9"/>
  <c r="C183" i="9" s="1"/>
  <c r="D183" i="9" s="1"/>
  <c r="B172" i="9"/>
  <c r="C172" i="9" s="1"/>
  <c r="B108" i="9"/>
  <c r="C108" i="9" s="1"/>
  <c r="E108" i="9" s="1"/>
  <c r="B44" i="9"/>
  <c r="C44" i="9" s="1"/>
  <c r="D44" i="9" s="1"/>
  <c r="B187" i="9"/>
  <c r="C187" i="9" s="1"/>
  <c r="B43" i="9"/>
  <c r="C43" i="9" s="1"/>
  <c r="B178" i="9"/>
  <c r="C178" i="9" s="1"/>
  <c r="D178" i="9" s="1"/>
  <c r="B114" i="9"/>
  <c r="C114" i="9" s="1"/>
  <c r="D114" i="9" s="1"/>
  <c r="B50" i="9"/>
  <c r="C50" i="9" s="1"/>
  <c r="B179" i="9"/>
  <c r="C179" i="9" s="1"/>
  <c r="D179" i="9" s="1"/>
  <c r="B39" i="9"/>
  <c r="C39" i="9" s="1"/>
  <c r="E39" i="9" s="1"/>
  <c r="B177" i="9"/>
  <c r="C177" i="9" s="1"/>
  <c r="D177" i="9" s="1"/>
  <c r="B113" i="9"/>
  <c r="C113" i="9" s="1"/>
  <c r="B49" i="9"/>
  <c r="C49" i="9" s="1"/>
  <c r="D49" i="9" s="1"/>
  <c r="B171" i="9"/>
  <c r="C171" i="9" s="1"/>
  <c r="D171" i="9" s="1"/>
  <c r="B168" i="9"/>
  <c r="C168" i="9" s="1"/>
  <c r="D168" i="9" s="1"/>
  <c r="B104" i="9"/>
  <c r="C104" i="9" s="1"/>
  <c r="D104" i="9" s="1"/>
  <c r="B40" i="9"/>
  <c r="C40" i="9" s="1"/>
  <c r="B175" i="9"/>
  <c r="C175" i="9" s="1"/>
  <c r="E175" i="9" s="1"/>
  <c r="B35" i="9"/>
  <c r="C35" i="9" s="1"/>
  <c r="E35" i="9" s="1"/>
  <c r="B174" i="9"/>
  <c r="C174" i="9" s="1"/>
  <c r="E174" i="9" s="1"/>
  <c r="B110" i="9"/>
  <c r="C110" i="9" s="1"/>
  <c r="E110" i="9" s="1"/>
  <c r="B46" i="9"/>
  <c r="C46" i="9" s="1"/>
  <c r="D46" i="9" s="1"/>
  <c r="B167" i="9"/>
  <c r="C167" i="9" s="1"/>
  <c r="B31" i="9"/>
  <c r="C31" i="9" s="1"/>
  <c r="B173" i="9"/>
  <c r="C173" i="9" s="1"/>
  <c r="E173" i="9" s="1"/>
  <c r="B109" i="9"/>
  <c r="C109" i="9" s="1"/>
  <c r="D109" i="9" s="1"/>
  <c r="B45" i="9"/>
  <c r="C45" i="9" s="1"/>
  <c r="D45" i="9" s="1"/>
  <c r="B159" i="9"/>
  <c r="C159" i="9" s="1"/>
  <c r="D159" i="9" s="1"/>
  <c r="B164" i="9"/>
  <c r="C164" i="9" s="1"/>
  <c r="D164" i="9" s="1"/>
  <c r="B100" i="9"/>
  <c r="C100" i="9" s="1"/>
  <c r="E100" i="9" s="1"/>
  <c r="I90" i="9"/>
  <c r="J90" i="9" s="1"/>
  <c r="K90" i="9" s="1"/>
  <c r="I19" i="9"/>
  <c r="I4" i="9"/>
  <c r="Z216" i="9"/>
  <c r="K105" i="9"/>
  <c r="D158" i="9"/>
  <c r="Z69" i="9"/>
  <c r="E18" i="9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3" i="1"/>
  <c r="E142" i="9" l="1"/>
  <c r="Y46" i="9"/>
  <c r="K71" i="9"/>
  <c r="L144" i="9"/>
  <c r="Y192" i="9"/>
  <c r="X44" i="9"/>
  <c r="X43" i="9"/>
  <c r="Z43" i="9" s="1"/>
  <c r="J41" i="9"/>
  <c r="L41" i="9" s="1"/>
  <c r="X42" i="9"/>
  <c r="Z42" i="9" s="1"/>
  <c r="X41" i="9"/>
  <c r="Z41" i="9" s="1"/>
  <c r="X40" i="9"/>
  <c r="X39" i="9"/>
  <c r="Z39" i="9" s="1"/>
  <c r="X38" i="9"/>
  <c r="Z38" i="9" s="1"/>
  <c r="X37" i="9"/>
  <c r="Z37" i="9" s="1"/>
  <c r="X36" i="9"/>
  <c r="Z36" i="9" s="1"/>
  <c r="X35" i="9"/>
  <c r="X34" i="9"/>
  <c r="Z34" i="9" s="1"/>
  <c r="X33" i="9"/>
  <c r="Z33" i="9" s="1"/>
  <c r="Q9" i="9"/>
  <c r="S9" i="9" s="1"/>
  <c r="X32" i="9"/>
  <c r="S2" i="9"/>
  <c r="R2" i="9"/>
  <c r="K163" i="9"/>
  <c r="L192" i="9"/>
  <c r="Z120" i="9"/>
  <c r="Y188" i="9"/>
  <c r="L214" i="9"/>
  <c r="E135" i="9"/>
  <c r="Y89" i="9"/>
  <c r="Y144" i="9"/>
  <c r="E101" i="9"/>
  <c r="L115" i="9"/>
  <c r="Z98" i="9"/>
  <c r="X3" i="9"/>
  <c r="Z3" i="9" s="1"/>
  <c r="L187" i="9"/>
  <c r="E157" i="9"/>
  <c r="D102" i="9"/>
  <c r="K45" i="9"/>
  <c r="Z139" i="9"/>
  <c r="Y2" i="9"/>
  <c r="Y87" i="9"/>
  <c r="E144" i="9"/>
  <c r="D213" i="9"/>
  <c r="L51" i="9"/>
  <c r="E41" i="9"/>
  <c r="Z65" i="9"/>
  <c r="R121" i="9"/>
  <c r="K202" i="9"/>
  <c r="L101" i="9"/>
  <c r="Y215" i="9"/>
  <c r="K168" i="9"/>
  <c r="Z170" i="9"/>
  <c r="Z151" i="9"/>
  <c r="L138" i="9"/>
  <c r="Z169" i="9"/>
  <c r="S137" i="9"/>
  <c r="D196" i="9"/>
  <c r="D72" i="9"/>
  <c r="D204" i="9"/>
  <c r="E150" i="9"/>
  <c r="E55" i="9"/>
  <c r="L174" i="9"/>
  <c r="L82" i="9"/>
  <c r="K92" i="9"/>
  <c r="K179" i="9"/>
  <c r="Y133" i="9"/>
  <c r="Z174" i="9"/>
  <c r="Y68" i="9"/>
  <c r="Y147" i="9"/>
  <c r="D127" i="9"/>
  <c r="D216" i="9"/>
  <c r="D220" i="9"/>
  <c r="E143" i="9"/>
  <c r="L53" i="9"/>
  <c r="L136" i="9"/>
  <c r="K217" i="9"/>
  <c r="L54" i="9"/>
  <c r="D25" i="9"/>
  <c r="Y114" i="9"/>
  <c r="Z56" i="9"/>
  <c r="Y220" i="9"/>
  <c r="Z100" i="9"/>
  <c r="Y86" i="9"/>
  <c r="D190" i="9"/>
  <c r="K211" i="9"/>
  <c r="Z83" i="9"/>
  <c r="R201" i="9"/>
  <c r="E107" i="9"/>
  <c r="K184" i="9"/>
  <c r="K47" i="9"/>
  <c r="Y110" i="9"/>
  <c r="E160" i="9"/>
  <c r="Y208" i="9"/>
  <c r="Z176" i="9"/>
  <c r="K66" i="9"/>
  <c r="L64" i="9"/>
  <c r="Z193" i="9"/>
  <c r="D205" i="9"/>
  <c r="E81" i="9"/>
  <c r="D123" i="9"/>
  <c r="Z197" i="9"/>
  <c r="Y204" i="9"/>
  <c r="E84" i="9"/>
  <c r="K143" i="9"/>
  <c r="L111" i="9"/>
  <c r="Y57" i="9"/>
  <c r="Y210" i="9"/>
  <c r="Z191" i="9"/>
  <c r="K77" i="9"/>
  <c r="Y106" i="9"/>
  <c r="Y211" i="9"/>
  <c r="D117" i="9"/>
  <c r="D217" i="9"/>
  <c r="Z148" i="9"/>
  <c r="K103" i="9"/>
  <c r="Z168" i="9"/>
  <c r="Z201" i="9"/>
  <c r="Z109" i="9"/>
  <c r="D161" i="9"/>
  <c r="L48" i="9"/>
  <c r="L199" i="9"/>
  <c r="E48" i="9"/>
  <c r="Z99" i="9"/>
  <c r="E206" i="9"/>
  <c r="E82" i="9"/>
  <c r="K133" i="9"/>
  <c r="Y178" i="9"/>
  <c r="L137" i="9"/>
  <c r="Z213" i="9"/>
  <c r="K141" i="9"/>
  <c r="Z166" i="9"/>
  <c r="K140" i="9"/>
  <c r="Z190" i="9"/>
  <c r="D169" i="9"/>
  <c r="E43" i="9"/>
  <c r="D43" i="9"/>
  <c r="L127" i="9"/>
  <c r="K127" i="9"/>
  <c r="K95" i="9"/>
  <c r="L95" i="9"/>
  <c r="L195" i="9"/>
  <c r="K195" i="9"/>
  <c r="D208" i="9"/>
  <c r="E208" i="9"/>
  <c r="Y79" i="9"/>
  <c r="Z79" i="9"/>
  <c r="Z207" i="9"/>
  <c r="Y207" i="9"/>
  <c r="Z172" i="9"/>
  <c r="Y172" i="9"/>
  <c r="K169" i="9"/>
  <c r="L169" i="9"/>
  <c r="K160" i="9"/>
  <c r="L160" i="9"/>
  <c r="D27" i="9"/>
  <c r="E27" i="9"/>
  <c r="K89" i="9"/>
  <c r="L89" i="9"/>
  <c r="L215" i="9"/>
  <c r="K215" i="9"/>
  <c r="Y163" i="9"/>
  <c r="Z163" i="9"/>
  <c r="S145" i="9"/>
  <c r="R145" i="9"/>
  <c r="S193" i="9"/>
  <c r="R193" i="9"/>
  <c r="S21" i="9"/>
  <c r="R21" i="9"/>
  <c r="D136" i="9"/>
  <c r="E136" i="9"/>
  <c r="D21" i="9"/>
  <c r="E21" i="9"/>
  <c r="E214" i="9"/>
  <c r="D214" i="9"/>
  <c r="D195" i="9"/>
  <c r="E195" i="9"/>
  <c r="K79" i="9"/>
  <c r="L79" i="9"/>
  <c r="Z149" i="9"/>
  <c r="Y149" i="9"/>
  <c r="Y103" i="9"/>
  <c r="Z103" i="9"/>
  <c r="Z40" i="9"/>
  <c r="E88" i="9"/>
  <c r="D88" i="9"/>
  <c r="D38" i="9"/>
  <c r="E38" i="9"/>
  <c r="K72" i="9"/>
  <c r="L72" i="9"/>
  <c r="K97" i="9"/>
  <c r="L97" i="9"/>
  <c r="Z162" i="9"/>
  <c r="Y162" i="9"/>
  <c r="E212" i="9"/>
  <c r="D212" i="9"/>
  <c r="Y153" i="9"/>
  <c r="Z153" i="9"/>
  <c r="K117" i="9"/>
  <c r="Y143" i="9"/>
  <c r="Z81" i="9"/>
  <c r="K84" i="9"/>
  <c r="L107" i="9"/>
  <c r="L171" i="9"/>
  <c r="L83" i="9"/>
  <c r="E93" i="9"/>
  <c r="Z123" i="9"/>
  <c r="E130" i="9"/>
  <c r="L68" i="9"/>
  <c r="L130" i="9"/>
  <c r="Y122" i="9"/>
  <c r="E40" i="9"/>
  <c r="D40" i="9"/>
  <c r="E172" i="9"/>
  <c r="D172" i="9"/>
  <c r="D58" i="9"/>
  <c r="E58" i="9"/>
  <c r="E105" i="9"/>
  <c r="D105" i="9"/>
  <c r="K155" i="9"/>
  <c r="L155" i="9"/>
  <c r="Z61" i="9"/>
  <c r="Y61" i="9"/>
  <c r="Z189" i="9"/>
  <c r="Y189" i="9"/>
  <c r="Y160" i="9"/>
  <c r="Z160" i="9"/>
  <c r="E52" i="9"/>
  <c r="D52" i="9"/>
  <c r="E215" i="9"/>
  <c r="D215" i="9"/>
  <c r="E184" i="9"/>
  <c r="D184" i="9"/>
  <c r="E193" i="9"/>
  <c r="D193" i="9"/>
  <c r="D60" i="9"/>
  <c r="E60" i="9"/>
  <c r="D83" i="9"/>
  <c r="E83" i="9"/>
  <c r="L109" i="9"/>
  <c r="K109" i="9"/>
  <c r="K197" i="9"/>
  <c r="L197" i="9"/>
  <c r="Z145" i="9"/>
  <c r="Y145" i="9"/>
  <c r="Y186" i="9"/>
  <c r="Z186" i="9"/>
  <c r="Y212" i="9"/>
  <c r="Z212" i="9"/>
  <c r="S157" i="9"/>
  <c r="R157" i="9"/>
  <c r="D145" i="9"/>
  <c r="E145" i="9"/>
  <c r="E111" i="9"/>
  <c r="D111" i="9"/>
  <c r="K81" i="9"/>
  <c r="L81" i="9"/>
  <c r="E170" i="9"/>
  <c r="D170" i="9"/>
  <c r="L113" i="9"/>
  <c r="K113" i="9"/>
  <c r="K156" i="9"/>
  <c r="L156" i="9"/>
  <c r="E26" i="9"/>
  <c r="D26" i="9"/>
  <c r="Y85" i="9"/>
  <c r="Z85" i="9"/>
  <c r="Z126" i="9"/>
  <c r="Y126" i="9"/>
  <c r="Y167" i="9"/>
  <c r="Z167" i="9"/>
  <c r="K80" i="9"/>
  <c r="L80" i="9"/>
  <c r="E94" i="9"/>
  <c r="D94" i="9"/>
  <c r="E166" i="9"/>
  <c r="D166" i="9"/>
  <c r="E119" i="9"/>
  <c r="D119" i="9"/>
  <c r="D98" i="9"/>
  <c r="E98" i="9"/>
  <c r="L149" i="9"/>
  <c r="K149" i="9"/>
  <c r="D20" i="9"/>
  <c r="E20" i="9"/>
  <c r="R125" i="9"/>
  <c r="D95" i="9"/>
  <c r="Y52" i="9"/>
  <c r="L42" i="9"/>
  <c r="Z203" i="9"/>
  <c r="E164" i="9"/>
  <c r="E67" i="9"/>
  <c r="E90" i="9"/>
  <c r="K146" i="9"/>
  <c r="K191" i="9"/>
  <c r="Z196" i="9"/>
  <c r="K119" i="9"/>
  <c r="K135" i="9"/>
  <c r="K182" i="9"/>
  <c r="Z121" i="9"/>
  <c r="Y130" i="9"/>
  <c r="Y80" i="9"/>
  <c r="L88" i="9"/>
  <c r="Y200" i="9"/>
  <c r="E61" i="9"/>
  <c r="D69" i="9"/>
  <c r="L209" i="9"/>
  <c r="L203" i="9"/>
  <c r="Z209" i="9"/>
  <c r="X13" i="9"/>
  <c r="Z13" i="9" s="1"/>
  <c r="J3" i="9"/>
  <c r="L3" i="9" s="1"/>
  <c r="D207" i="9"/>
  <c r="C8" i="9"/>
  <c r="E8" i="9" s="1"/>
  <c r="R81" i="9"/>
  <c r="E49" i="9"/>
  <c r="L145" i="9"/>
  <c r="Y125" i="9"/>
  <c r="Z102" i="9"/>
  <c r="D103" i="9"/>
  <c r="D132" i="9"/>
  <c r="K172" i="9"/>
  <c r="K43" i="9"/>
  <c r="D218" i="9"/>
  <c r="D106" i="9"/>
  <c r="R109" i="9"/>
  <c r="L173" i="9"/>
  <c r="R213" i="9"/>
  <c r="L212" i="9"/>
  <c r="Z63" i="9"/>
  <c r="Z140" i="9"/>
  <c r="Y128" i="9"/>
  <c r="R113" i="9"/>
  <c r="E131" i="9"/>
  <c r="Z150" i="9"/>
  <c r="Y108" i="9"/>
  <c r="E141" i="9"/>
  <c r="K219" i="9"/>
  <c r="K201" i="9"/>
  <c r="D197" i="9"/>
  <c r="X18" i="9"/>
  <c r="Z18" i="9" s="1"/>
  <c r="D99" i="9"/>
  <c r="Z217" i="9"/>
  <c r="D68" i="9"/>
  <c r="L120" i="9"/>
  <c r="K189" i="9"/>
  <c r="K220" i="9"/>
  <c r="D139" i="9"/>
  <c r="L73" i="9"/>
  <c r="Z219" i="9"/>
  <c r="Y116" i="9"/>
  <c r="K181" i="9"/>
  <c r="L188" i="9"/>
  <c r="Z95" i="9"/>
  <c r="Y164" i="9"/>
  <c r="Z84" i="9"/>
  <c r="L196" i="9"/>
  <c r="X15" i="9"/>
  <c r="Z15" i="9" s="1"/>
  <c r="E85" i="9"/>
  <c r="L147" i="9"/>
  <c r="L139" i="9"/>
  <c r="Y118" i="9"/>
  <c r="R25" i="9"/>
  <c r="D22" i="9"/>
  <c r="Z55" i="9"/>
  <c r="D176" i="9"/>
  <c r="K58" i="9"/>
  <c r="Z146" i="9"/>
  <c r="Z171" i="9"/>
  <c r="E191" i="9"/>
  <c r="D188" i="9"/>
  <c r="K55" i="9"/>
  <c r="S49" i="9"/>
  <c r="D77" i="9"/>
  <c r="E209" i="9"/>
  <c r="D86" i="9"/>
  <c r="K159" i="9"/>
  <c r="L56" i="9"/>
  <c r="K166" i="9"/>
  <c r="Y206" i="9"/>
  <c r="Z199" i="9"/>
  <c r="Y76" i="9"/>
  <c r="E152" i="9"/>
  <c r="K100" i="9"/>
  <c r="Z73" i="9"/>
  <c r="Y185" i="9"/>
  <c r="L114" i="9"/>
  <c r="L205" i="9"/>
  <c r="D203" i="9"/>
  <c r="K99" i="9"/>
  <c r="K49" i="9"/>
  <c r="D153" i="9"/>
  <c r="L190" i="9"/>
  <c r="D47" i="9"/>
  <c r="Z182" i="9"/>
  <c r="D33" i="9"/>
  <c r="E28" i="9"/>
  <c r="Z92" i="9"/>
  <c r="D113" i="9"/>
  <c r="E113" i="9"/>
  <c r="D187" i="9"/>
  <c r="E187" i="9"/>
  <c r="K60" i="9"/>
  <c r="L60" i="9"/>
  <c r="L128" i="9"/>
  <c r="K128" i="9"/>
  <c r="Z77" i="9"/>
  <c r="Y77" i="9"/>
  <c r="Z205" i="9"/>
  <c r="Y205" i="9"/>
  <c r="Z159" i="9"/>
  <c r="Y159" i="9"/>
  <c r="L125" i="9"/>
  <c r="K125" i="9"/>
  <c r="D125" i="9"/>
  <c r="E125" i="9"/>
  <c r="D71" i="9"/>
  <c r="E71" i="9"/>
  <c r="D124" i="9"/>
  <c r="E124" i="9"/>
  <c r="K213" i="9"/>
  <c r="L213" i="9"/>
  <c r="L151" i="9"/>
  <c r="K151" i="9"/>
  <c r="K170" i="9"/>
  <c r="L170" i="9"/>
  <c r="Z74" i="9"/>
  <c r="Y74" i="9"/>
  <c r="L148" i="9"/>
  <c r="K148" i="9"/>
  <c r="L210" i="9"/>
  <c r="K210" i="9"/>
  <c r="Z104" i="9"/>
  <c r="Y104" i="9"/>
  <c r="Y64" i="9"/>
  <c r="Z64" i="9"/>
  <c r="E36" i="9"/>
  <c r="D36" i="9"/>
  <c r="Z155" i="9"/>
  <c r="Y155" i="9"/>
  <c r="D30" i="9"/>
  <c r="E30" i="9"/>
  <c r="L91" i="9"/>
  <c r="K91" i="9"/>
  <c r="K126" i="9"/>
  <c r="L126" i="9"/>
  <c r="X11" i="9"/>
  <c r="Z11" i="9" s="1"/>
  <c r="L98" i="9"/>
  <c r="K98" i="9"/>
  <c r="E29" i="9"/>
  <c r="D29" i="9"/>
  <c r="R197" i="9"/>
  <c r="D200" i="9"/>
  <c r="K96" i="9"/>
  <c r="K46" i="9"/>
  <c r="L106" i="9"/>
  <c r="Z88" i="9"/>
  <c r="E97" i="9"/>
  <c r="K162" i="9"/>
  <c r="L161" i="9"/>
  <c r="Y60" i="9"/>
  <c r="Y54" i="9"/>
  <c r="D70" i="9"/>
  <c r="D163" i="9"/>
  <c r="E163" i="9"/>
  <c r="L69" i="9"/>
  <c r="K69" i="9"/>
  <c r="L177" i="9"/>
  <c r="K177" i="9"/>
  <c r="K124" i="9"/>
  <c r="L124" i="9"/>
  <c r="D154" i="9"/>
  <c r="E154" i="9"/>
  <c r="Z93" i="9"/>
  <c r="Y93" i="9"/>
  <c r="D180" i="9"/>
  <c r="E180" i="9"/>
  <c r="D126" i="9"/>
  <c r="E126" i="9"/>
  <c r="D65" i="9"/>
  <c r="E65" i="9"/>
  <c r="L186" i="9"/>
  <c r="K186" i="9"/>
  <c r="Z131" i="9"/>
  <c r="Y131" i="9"/>
  <c r="S29" i="9"/>
  <c r="R29" i="9"/>
  <c r="E186" i="9"/>
  <c r="D186" i="9"/>
  <c r="D147" i="9"/>
  <c r="E147" i="9"/>
  <c r="L110" i="9"/>
  <c r="K110" i="9"/>
  <c r="Y53" i="9"/>
  <c r="Z53" i="9"/>
  <c r="Y181" i="9"/>
  <c r="Z181" i="9"/>
  <c r="X12" i="9"/>
  <c r="Z12" i="9" s="1"/>
  <c r="Y135" i="9"/>
  <c r="Z135" i="9"/>
  <c r="D92" i="9"/>
  <c r="E92" i="9"/>
  <c r="Z156" i="9"/>
  <c r="Y156" i="9"/>
  <c r="Z137" i="9"/>
  <c r="Y137" i="9"/>
  <c r="L123" i="9"/>
  <c r="K123" i="9"/>
  <c r="C4" i="9"/>
  <c r="E4" i="9" s="1"/>
  <c r="D78" i="9"/>
  <c r="E17" i="9"/>
  <c r="D146" i="9"/>
  <c r="D76" i="9"/>
  <c r="E149" i="9"/>
  <c r="E23" i="9"/>
  <c r="K57" i="9"/>
  <c r="K153" i="9"/>
  <c r="E89" i="9"/>
  <c r="Y78" i="9"/>
  <c r="Y119" i="9"/>
  <c r="E156" i="9"/>
  <c r="E151" i="9"/>
  <c r="R177" i="9"/>
  <c r="C13" i="9"/>
  <c r="E13" i="9" s="1"/>
  <c r="D210" i="9"/>
  <c r="D140" i="9"/>
  <c r="D115" i="9"/>
  <c r="L102" i="9"/>
  <c r="Z117" i="9"/>
  <c r="Z165" i="9"/>
  <c r="Z94" i="9"/>
  <c r="Y158" i="9"/>
  <c r="Y183" i="9"/>
  <c r="L90" i="9"/>
  <c r="D148" i="9"/>
  <c r="E122" i="9"/>
  <c r="Z107" i="9"/>
  <c r="E104" i="9"/>
  <c r="L85" i="9"/>
  <c r="L50" i="9"/>
  <c r="L165" i="9"/>
  <c r="R185" i="9"/>
  <c r="D2" i="9"/>
  <c r="G2" i="9" s="1"/>
  <c r="E59" i="9"/>
  <c r="D155" i="9"/>
  <c r="K132" i="9"/>
  <c r="K94" i="9"/>
  <c r="K121" i="9"/>
  <c r="K194" i="9"/>
  <c r="Z179" i="9"/>
  <c r="D31" i="9"/>
  <c r="E31" i="9"/>
  <c r="E50" i="9"/>
  <c r="D50" i="9"/>
  <c r="D182" i="9"/>
  <c r="E182" i="9"/>
  <c r="L75" i="9"/>
  <c r="K75" i="9"/>
  <c r="L61" i="9"/>
  <c r="K61" i="9"/>
  <c r="L193" i="9"/>
  <c r="K193" i="9"/>
  <c r="X20" i="9"/>
  <c r="Z20" i="9" s="1"/>
  <c r="E219" i="9"/>
  <c r="D219" i="9"/>
  <c r="E194" i="9"/>
  <c r="D194" i="9"/>
  <c r="E133" i="9"/>
  <c r="D133" i="9"/>
  <c r="K204" i="9"/>
  <c r="L204" i="9"/>
  <c r="K131" i="9"/>
  <c r="L131" i="9"/>
  <c r="Y180" i="9"/>
  <c r="Z180" i="9"/>
  <c r="S117" i="9"/>
  <c r="R117" i="9"/>
  <c r="L185" i="9"/>
  <c r="K185" i="9"/>
  <c r="K175" i="9"/>
  <c r="L175" i="9"/>
  <c r="X14" i="9"/>
  <c r="Z14" i="9" s="1"/>
  <c r="D34" i="9"/>
  <c r="E34" i="9"/>
  <c r="L207" i="9"/>
  <c r="K207" i="9"/>
  <c r="X9" i="9"/>
  <c r="Z9" i="9" s="1"/>
  <c r="E162" i="9"/>
  <c r="D162" i="9"/>
  <c r="L164" i="9"/>
  <c r="K164" i="9"/>
  <c r="Z82" i="9"/>
  <c r="Y82" i="9"/>
  <c r="E24" i="9"/>
  <c r="D24" i="9"/>
  <c r="J222" i="9"/>
  <c r="Z184" i="9"/>
  <c r="Y184" i="9"/>
  <c r="D185" i="9"/>
  <c r="E185" i="9"/>
  <c r="D19" i="9"/>
  <c r="E19" i="9"/>
  <c r="D37" i="9"/>
  <c r="E37" i="9"/>
  <c r="Y59" i="9"/>
  <c r="Z59" i="9"/>
  <c r="Z187" i="9"/>
  <c r="E159" i="9"/>
  <c r="Y161" i="9"/>
  <c r="E167" i="9"/>
  <c r="D167" i="9"/>
  <c r="D53" i="9"/>
  <c r="E53" i="9"/>
  <c r="E112" i="9"/>
  <c r="D112" i="9"/>
  <c r="L206" i="9"/>
  <c r="K206" i="9"/>
  <c r="K216" i="9"/>
  <c r="L216" i="9"/>
  <c r="X29" i="9"/>
  <c r="Z29" i="9" s="1"/>
  <c r="K154" i="9"/>
  <c r="L154" i="9"/>
  <c r="E189" i="9"/>
  <c r="D189" i="9"/>
  <c r="D56" i="9"/>
  <c r="E56" i="9"/>
  <c r="E134" i="9"/>
  <c r="D134" i="9"/>
  <c r="K104" i="9"/>
  <c r="L104" i="9"/>
  <c r="L157" i="9"/>
  <c r="K157" i="9"/>
  <c r="S209" i="9"/>
  <c r="R209" i="9"/>
  <c r="K122" i="9"/>
  <c r="L122" i="9"/>
  <c r="D80" i="9"/>
  <c r="E80" i="9"/>
  <c r="Z71" i="9"/>
  <c r="Y71" i="9"/>
  <c r="L200" i="9"/>
  <c r="K200" i="9"/>
  <c r="Z105" i="9"/>
  <c r="Y105" i="9"/>
  <c r="E165" i="9"/>
  <c r="D165" i="9"/>
  <c r="Y75" i="9"/>
  <c r="Z75" i="9"/>
  <c r="K108" i="9"/>
  <c r="L108" i="9"/>
  <c r="Y101" i="9"/>
  <c r="J221" i="9"/>
  <c r="L221" i="9" s="1"/>
  <c r="K44" i="9"/>
  <c r="X5" i="9"/>
  <c r="Z5" i="9" s="1"/>
  <c r="Z51" i="9"/>
  <c r="Z194" i="9"/>
  <c r="Y91" i="9"/>
  <c r="Z48" i="9"/>
  <c r="E51" i="9"/>
  <c r="E121" i="9"/>
  <c r="E96" i="9"/>
  <c r="L152" i="9"/>
  <c r="K167" i="9"/>
  <c r="L198" i="9"/>
  <c r="Y141" i="9"/>
  <c r="D75" i="9"/>
  <c r="K86" i="9"/>
  <c r="Y97" i="9"/>
  <c r="Y138" i="9"/>
  <c r="Z202" i="9"/>
  <c r="Z115" i="9"/>
  <c r="Z124" i="9"/>
  <c r="J4" i="9"/>
  <c r="D181" i="9"/>
  <c r="E181" i="9"/>
  <c r="D118" i="9"/>
  <c r="E118" i="9"/>
  <c r="E179" i="9"/>
  <c r="X22" i="9"/>
  <c r="Z22" i="9" s="1"/>
  <c r="C12" i="9"/>
  <c r="E12" i="9" s="1"/>
  <c r="Q6" i="9"/>
  <c r="S6" i="9" s="1"/>
  <c r="X7" i="9"/>
  <c r="Z7" i="9" s="1"/>
  <c r="C3" i="9"/>
  <c r="E3" i="9" s="1"/>
  <c r="X8" i="9"/>
  <c r="Z8" i="9" s="1"/>
  <c r="E45" i="9"/>
  <c r="D174" i="9"/>
  <c r="E168" i="9"/>
  <c r="E177" i="9"/>
  <c r="E114" i="9"/>
  <c r="E44" i="9"/>
  <c r="E183" i="9"/>
  <c r="D54" i="9"/>
  <c r="L52" i="9"/>
  <c r="K87" i="9"/>
  <c r="L63" i="9"/>
  <c r="Y157" i="9"/>
  <c r="Z47" i="9"/>
  <c r="Z136" i="9"/>
  <c r="Z96" i="9"/>
  <c r="D116" i="9"/>
  <c r="D62" i="9"/>
  <c r="E120" i="9"/>
  <c r="D66" i="9"/>
  <c r="E79" i="9"/>
  <c r="D198" i="9"/>
  <c r="E32" i="9"/>
  <c r="K158" i="9"/>
  <c r="L76" i="9"/>
  <c r="X17" i="9"/>
  <c r="Z17" i="9" s="1"/>
  <c r="R165" i="9"/>
  <c r="X21" i="9"/>
  <c r="X4" i="9"/>
  <c r="Z4" i="9" s="1"/>
  <c r="C7" i="9"/>
  <c r="E7" i="9" s="1"/>
  <c r="X25" i="9"/>
  <c r="Z25" i="9" s="1"/>
  <c r="X28" i="9"/>
  <c r="Z28" i="9" s="1"/>
  <c r="D35" i="9"/>
  <c r="E199" i="9"/>
  <c r="L59" i="9"/>
  <c r="K178" i="9"/>
  <c r="L67" i="9"/>
  <c r="Z45" i="9"/>
  <c r="Z173" i="9"/>
  <c r="Z214" i="9"/>
  <c r="Z127" i="9"/>
  <c r="C10" i="9"/>
  <c r="E10" i="9" s="1"/>
  <c r="D63" i="9"/>
  <c r="L208" i="9"/>
  <c r="Z129" i="9"/>
  <c r="X6" i="9"/>
  <c r="Z6" i="9" s="1"/>
  <c r="X222" i="9"/>
  <c r="X23" i="9"/>
  <c r="Z23" i="9" s="1"/>
  <c r="C9" i="9"/>
  <c r="E9" i="9" s="1"/>
  <c r="C15" i="9"/>
  <c r="E15" i="9" s="1"/>
  <c r="D108" i="9"/>
  <c r="L116" i="9"/>
  <c r="D129" i="9"/>
  <c r="D57" i="9"/>
  <c r="X26" i="9"/>
  <c r="Z26" i="9" s="1"/>
  <c r="X30" i="9"/>
  <c r="Z30" i="9" s="1"/>
  <c r="L183" i="9"/>
  <c r="L180" i="9"/>
  <c r="J14" i="9"/>
  <c r="L14" i="9" s="1"/>
  <c r="J13" i="9"/>
  <c r="L13" i="9" s="1"/>
  <c r="J36" i="9"/>
  <c r="L36" i="9" s="1"/>
  <c r="J28" i="9"/>
  <c r="L28" i="9" s="1"/>
  <c r="J17" i="9"/>
  <c r="L17" i="9" s="1"/>
  <c r="K62" i="9"/>
  <c r="J16" i="9"/>
  <c r="L16" i="9" s="1"/>
  <c r="J20" i="9"/>
  <c r="L20" i="9" s="1"/>
  <c r="J32" i="9"/>
  <c r="L32" i="9" s="1"/>
  <c r="L93" i="9"/>
  <c r="L2" i="9"/>
  <c r="N2" i="9" s="1"/>
  <c r="J27" i="9"/>
  <c r="L27" i="9" s="1"/>
  <c r="J26" i="9"/>
  <c r="L26" i="9" s="1"/>
  <c r="L74" i="9"/>
  <c r="L65" i="9"/>
  <c r="K129" i="9"/>
  <c r="J38" i="9"/>
  <c r="L38" i="9" s="1"/>
  <c r="K142" i="9"/>
  <c r="J24" i="9"/>
  <c r="L24" i="9" s="1"/>
  <c r="J19" i="9"/>
  <c r="L19" i="9" s="1"/>
  <c r="J29" i="9"/>
  <c r="L29" i="9" s="1"/>
  <c r="R181" i="9"/>
  <c r="C11" i="9"/>
  <c r="E11" i="9" s="1"/>
  <c r="D211" i="9"/>
  <c r="R133" i="9"/>
  <c r="C14" i="9"/>
  <c r="E14" i="9" s="1"/>
  <c r="R105" i="9"/>
  <c r="E46" i="9"/>
  <c r="D175" i="9"/>
  <c r="E42" i="9"/>
  <c r="C6" i="9"/>
  <c r="Q3" i="9"/>
  <c r="Z67" i="9"/>
  <c r="X27" i="9"/>
  <c r="Z27" i="9" s="1"/>
  <c r="Z132" i="9"/>
  <c r="Z195" i="9"/>
  <c r="Z49" i="9"/>
  <c r="Z113" i="9"/>
  <c r="Z177" i="9"/>
  <c r="Z198" i="9"/>
  <c r="Z175" i="9"/>
  <c r="Z44" i="9"/>
  <c r="Z152" i="9"/>
  <c r="Z70" i="9"/>
  <c r="Z134" i="9"/>
  <c r="Z111" i="9"/>
  <c r="Z72" i="9"/>
  <c r="Z32" i="9"/>
  <c r="Z90" i="9"/>
  <c r="Z154" i="9"/>
  <c r="Z218" i="9"/>
  <c r="Z112" i="9"/>
  <c r="X31" i="9"/>
  <c r="Z31" i="9" s="1"/>
  <c r="L78" i="9"/>
  <c r="K78" i="9"/>
  <c r="J9" i="9"/>
  <c r="L9" i="9" s="1"/>
  <c r="D100" i="9"/>
  <c r="D173" i="9"/>
  <c r="E171" i="9"/>
  <c r="J10" i="9"/>
  <c r="L10" i="9" s="1"/>
  <c r="E109" i="9"/>
  <c r="D39" i="9"/>
  <c r="E178" i="9"/>
  <c r="J37" i="9"/>
  <c r="L37" i="9" s="1"/>
  <c r="J18" i="9"/>
  <c r="L18" i="9" s="1"/>
  <c r="J31" i="9"/>
  <c r="L31" i="9" s="1"/>
  <c r="D110" i="9"/>
  <c r="J40" i="9"/>
  <c r="L40" i="9" s="1"/>
  <c r="Q7" i="9"/>
  <c r="X24" i="9"/>
  <c r="R192" i="9"/>
  <c r="S192" i="9"/>
  <c r="R128" i="9"/>
  <c r="S128" i="9"/>
  <c r="S203" i="9"/>
  <c r="R203" i="9"/>
  <c r="R139" i="9"/>
  <c r="S139" i="9"/>
  <c r="S12" i="9"/>
  <c r="R12" i="9"/>
  <c r="R190" i="9"/>
  <c r="S190" i="9"/>
  <c r="S126" i="9"/>
  <c r="R126" i="9"/>
  <c r="S87" i="9"/>
  <c r="R87" i="9"/>
  <c r="R23" i="9"/>
  <c r="S23" i="9"/>
  <c r="R54" i="9"/>
  <c r="S54" i="9"/>
  <c r="R17" i="9"/>
  <c r="S17" i="9"/>
  <c r="R97" i="9"/>
  <c r="S97" i="9"/>
  <c r="S172" i="9"/>
  <c r="R172" i="9"/>
  <c r="R108" i="9"/>
  <c r="S108" i="9"/>
  <c r="S183" i="9"/>
  <c r="R183" i="9"/>
  <c r="R119" i="9"/>
  <c r="S119" i="9"/>
  <c r="R173" i="9"/>
  <c r="S173" i="9"/>
  <c r="R170" i="9"/>
  <c r="S170" i="9"/>
  <c r="R106" i="9"/>
  <c r="S106" i="9"/>
  <c r="R67" i="9"/>
  <c r="S67" i="9"/>
  <c r="S34" i="9"/>
  <c r="R34" i="9"/>
  <c r="R61" i="9"/>
  <c r="S61" i="9"/>
  <c r="Q222" i="9"/>
  <c r="Q221" i="9"/>
  <c r="R216" i="9"/>
  <c r="S216" i="9"/>
  <c r="R152" i="9"/>
  <c r="S152" i="9"/>
  <c r="R64" i="9"/>
  <c r="S64" i="9"/>
  <c r="S52" i="9"/>
  <c r="R52" i="9"/>
  <c r="R163" i="9"/>
  <c r="S163" i="9"/>
  <c r="R99" i="9"/>
  <c r="S99" i="9"/>
  <c r="R214" i="9"/>
  <c r="S214" i="9"/>
  <c r="R150" i="9"/>
  <c r="S150" i="9"/>
  <c r="R56" i="9"/>
  <c r="S56" i="9"/>
  <c r="R47" i="9"/>
  <c r="S47" i="9"/>
  <c r="R78" i="9"/>
  <c r="S78" i="9"/>
  <c r="S14" i="9"/>
  <c r="R14" i="9"/>
  <c r="S41" i="9"/>
  <c r="R41" i="9"/>
  <c r="R196" i="9"/>
  <c r="S196" i="9"/>
  <c r="R132" i="9"/>
  <c r="S132" i="9"/>
  <c r="S207" i="9"/>
  <c r="R207" i="9"/>
  <c r="S143" i="9"/>
  <c r="R143" i="9"/>
  <c r="R28" i="9"/>
  <c r="S28" i="9"/>
  <c r="R194" i="9"/>
  <c r="S194" i="9"/>
  <c r="R130" i="9"/>
  <c r="S130" i="9"/>
  <c r="R91" i="9"/>
  <c r="S91" i="9"/>
  <c r="S27" i="9"/>
  <c r="R27" i="9"/>
  <c r="R58" i="9"/>
  <c r="S58" i="9"/>
  <c r="R85" i="9"/>
  <c r="S85" i="9"/>
  <c r="D87" i="9"/>
  <c r="E87" i="9"/>
  <c r="D192" i="9"/>
  <c r="E192" i="9"/>
  <c r="D128" i="9"/>
  <c r="E128" i="9"/>
  <c r="D64" i="9"/>
  <c r="E64" i="9"/>
  <c r="AB2" i="9"/>
  <c r="L218" i="9"/>
  <c r="J8" i="9"/>
  <c r="L8" i="9" s="1"/>
  <c r="J23" i="9"/>
  <c r="L23" i="9" s="1"/>
  <c r="J12" i="9"/>
  <c r="L12" i="9" s="1"/>
  <c r="J39" i="9"/>
  <c r="L39" i="9" s="1"/>
  <c r="X10" i="9"/>
  <c r="R176" i="9"/>
  <c r="S176" i="9"/>
  <c r="S112" i="9"/>
  <c r="R112" i="9"/>
  <c r="R187" i="9"/>
  <c r="S187" i="9"/>
  <c r="R123" i="9"/>
  <c r="S123" i="9"/>
  <c r="R174" i="9"/>
  <c r="S174" i="9"/>
  <c r="R110" i="9"/>
  <c r="S110" i="9"/>
  <c r="R71" i="9"/>
  <c r="S71" i="9"/>
  <c r="R38" i="9"/>
  <c r="S38" i="9"/>
  <c r="R65" i="9"/>
  <c r="S65" i="9"/>
  <c r="R217" i="9"/>
  <c r="S217" i="9"/>
  <c r="R220" i="9"/>
  <c r="S220" i="9"/>
  <c r="R156" i="9"/>
  <c r="S156" i="9"/>
  <c r="R80" i="9"/>
  <c r="S80" i="9"/>
  <c r="R84" i="9"/>
  <c r="S84" i="9"/>
  <c r="R167" i="9"/>
  <c r="S167" i="9"/>
  <c r="R103" i="9"/>
  <c r="S103" i="9"/>
  <c r="R218" i="9"/>
  <c r="S218" i="9"/>
  <c r="R154" i="9"/>
  <c r="S154" i="9"/>
  <c r="R72" i="9"/>
  <c r="S72" i="9"/>
  <c r="S51" i="9"/>
  <c r="R51" i="9"/>
  <c r="R82" i="9"/>
  <c r="S82" i="9"/>
  <c r="R18" i="9"/>
  <c r="S18" i="9"/>
  <c r="R45" i="9"/>
  <c r="S45" i="9"/>
  <c r="S169" i="9"/>
  <c r="R169" i="9"/>
  <c r="S200" i="9"/>
  <c r="R200" i="9"/>
  <c r="S136" i="9"/>
  <c r="R136" i="9"/>
  <c r="S205" i="9"/>
  <c r="R205" i="9"/>
  <c r="S211" i="9"/>
  <c r="R211" i="9"/>
  <c r="R147" i="9"/>
  <c r="S147" i="9"/>
  <c r="R44" i="9"/>
  <c r="S44" i="9"/>
  <c r="R198" i="9"/>
  <c r="S198" i="9"/>
  <c r="R134" i="9"/>
  <c r="S134" i="9"/>
  <c r="S95" i="9"/>
  <c r="R95" i="9"/>
  <c r="S31" i="9"/>
  <c r="R31" i="9"/>
  <c r="R62" i="9"/>
  <c r="S62" i="9"/>
  <c r="R89" i="9"/>
  <c r="S89" i="9"/>
  <c r="R180" i="9"/>
  <c r="S180" i="9"/>
  <c r="R116" i="9"/>
  <c r="S116" i="9"/>
  <c r="R141" i="9"/>
  <c r="S141" i="9"/>
  <c r="R191" i="9"/>
  <c r="S191" i="9"/>
  <c r="R127" i="9"/>
  <c r="S127" i="9"/>
  <c r="R178" i="9"/>
  <c r="S178" i="9"/>
  <c r="S114" i="9"/>
  <c r="R114" i="9"/>
  <c r="S75" i="9"/>
  <c r="R75" i="9"/>
  <c r="R11" i="9"/>
  <c r="S11" i="9"/>
  <c r="R42" i="9"/>
  <c r="S42" i="9"/>
  <c r="R69" i="9"/>
  <c r="S69" i="9"/>
  <c r="Q5" i="9"/>
  <c r="E91" i="9"/>
  <c r="D91" i="9"/>
  <c r="C16" i="9"/>
  <c r="E16" i="9" s="1"/>
  <c r="X16" i="9"/>
  <c r="J30" i="9"/>
  <c r="L30" i="9" s="1"/>
  <c r="J6" i="9"/>
  <c r="S20" i="9"/>
  <c r="R20" i="9"/>
  <c r="R160" i="9"/>
  <c r="S160" i="9"/>
  <c r="R96" i="9"/>
  <c r="S96" i="9"/>
  <c r="R101" i="9"/>
  <c r="S101" i="9"/>
  <c r="S171" i="9"/>
  <c r="R171" i="9"/>
  <c r="S107" i="9"/>
  <c r="R107" i="9"/>
  <c r="S158" i="9"/>
  <c r="R158" i="9"/>
  <c r="S88" i="9"/>
  <c r="R88" i="9"/>
  <c r="R55" i="9"/>
  <c r="S55" i="9"/>
  <c r="R86" i="9"/>
  <c r="S86" i="9"/>
  <c r="R22" i="9"/>
  <c r="S22" i="9"/>
  <c r="R204" i="9"/>
  <c r="S204" i="9"/>
  <c r="S140" i="9"/>
  <c r="R140" i="9"/>
  <c r="S16" i="9"/>
  <c r="R16" i="9"/>
  <c r="S215" i="9"/>
  <c r="R215" i="9"/>
  <c r="R151" i="9"/>
  <c r="S151" i="9"/>
  <c r="S60" i="9"/>
  <c r="R60" i="9"/>
  <c r="R202" i="9"/>
  <c r="S202" i="9"/>
  <c r="S138" i="9"/>
  <c r="R138" i="9"/>
  <c r="Q8" i="9"/>
  <c r="R35" i="9"/>
  <c r="S35" i="9"/>
  <c r="R66" i="9"/>
  <c r="S66" i="9"/>
  <c r="R93" i="9"/>
  <c r="S93" i="9"/>
  <c r="R129" i="9"/>
  <c r="S129" i="9"/>
  <c r="R184" i="9"/>
  <c r="S184" i="9"/>
  <c r="R120" i="9"/>
  <c r="S120" i="9"/>
  <c r="S153" i="9"/>
  <c r="R153" i="9"/>
  <c r="R195" i="9"/>
  <c r="S195" i="9"/>
  <c r="R131" i="9"/>
  <c r="S131" i="9"/>
  <c r="S182" i="9"/>
  <c r="R182" i="9"/>
  <c r="R118" i="9"/>
  <c r="S118" i="9"/>
  <c r="S79" i="9"/>
  <c r="R79" i="9"/>
  <c r="S15" i="9"/>
  <c r="R15" i="9"/>
  <c r="S46" i="9"/>
  <c r="R46" i="9"/>
  <c r="R73" i="9"/>
  <c r="S73" i="9"/>
  <c r="S36" i="9"/>
  <c r="R36" i="9"/>
  <c r="R164" i="9"/>
  <c r="S164" i="9"/>
  <c r="R100" i="9"/>
  <c r="S100" i="9"/>
  <c r="S175" i="9"/>
  <c r="R175" i="9"/>
  <c r="R111" i="9"/>
  <c r="S111" i="9"/>
  <c r="R149" i="9"/>
  <c r="S149" i="9"/>
  <c r="R162" i="9"/>
  <c r="S162" i="9"/>
  <c r="R98" i="9"/>
  <c r="S98" i="9"/>
  <c r="R59" i="9"/>
  <c r="S59" i="9"/>
  <c r="R90" i="9"/>
  <c r="S90" i="9"/>
  <c r="S26" i="9"/>
  <c r="R26" i="9"/>
  <c r="R53" i="9"/>
  <c r="S53" i="9"/>
  <c r="J5" i="9"/>
  <c r="D138" i="9"/>
  <c r="E138" i="9"/>
  <c r="D74" i="9"/>
  <c r="E74" i="9"/>
  <c r="K176" i="9"/>
  <c r="L176" i="9"/>
  <c r="J34" i="9"/>
  <c r="L34" i="9" s="1"/>
  <c r="J33" i="9"/>
  <c r="J35" i="9"/>
  <c r="J25" i="9"/>
  <c r="L25" i="9" s="1"/>
  <c r="J21" i="9"/>
  <c r="L21" i="9" s="1"/>
  <c r="J15" i="9"/>
  <c r="J22" i="9"/>
  <c r="L22" i="9" s="1"/>
  <c r="K112" i="9"/>
  <c r="L112" i="9"/>
  <c r="C5" i="9"/>
  <c r="J7" i="9"/>
  <c r="J11" i="9"/>
  <c r="X19" i="9"/>
  <c r="R189" i="9"/>
  <c r="S189" i="9"/>
  <c r="R208" i="9"/>
  <c r="S208" i="9"/>
  <c r="S144" i="9"/>
  <c r="R144" i="9"/>
  <c r="S32" i="9"/>
  <c r="R32" i="9"/>
  <c r="R219" i="9"/>
  <c r="S219" i="9"/>
  <c r="R155" i="9"/>
  <c r="S155" i="9"/>
  <c r="R76" i="9"/>
  <c r="S76" i="9"/>
  <c r="R206" i="9"/>
  <c r="S206" i="9"/>
  <c r="R142" i="9"/>
  <c r="S142" i="9"/>
  <c r="R24" i="9"/>
  <c r="S24" i="9"/>
  <c r="R39" i="9"/>
  <c r="S39" i="9"/>
  <c r="R70" i="9"/>
  <c r="S70" i="9"/>
  <c r="R33" i="9"/>
  <c r="S33" i="9"/>
  <c r="R188" i="9"/>
  <c r="S188" i="9"/>
  <c r="R124" i="9"/>
  <c r="S124" i="9"/>
  <c r="R199" i="9"/>
  <c r="S199" i="9"/>
  <c r="R135" i="9"/>
  <c r="S135" i="9"/>
  <c r="R186" i="9"/>
  <c r="S186" i="9"/>
  <c r="R122" i="9"/>
  <c r="S122" i="9"/>
  <c r="S83" i="9"/>
  <c r="R83" i="9"/>
  <c r="S19" i="9"/>
  <c r="R19" i="9"/>
  <c r="S50" i="9"/>
  <c r="R50" i="9"/>
  <c r="R77" i="9"/>
  <c r="S77" i="9"/>
  <c r="R13" i="9"/>
  <c r="S13" i="9"/>
  <c r="S68" i="9"/>
  <c r="R68" i="9"/>
  <c r="S168" i="9"/>
  <c r="R168" i="9"/>
  <c r="S104" i="9"/>
  <c r="R104" i="9"/>
  <c r="S179" i="9"/>
  <c r="R179" i="9"/>
  <c r="R115" i="9"/>
  <c r="S115" i="9"/>
  <c r="R161" i="9"/>
  <c r="S161" i="9"/>
  <c r="R166" i="9"/>
  <c r="S166" i="9"/>
  <c r="R102" i="9"/>
  <c r="S102" i="9"/>
  <c r="R63" i="9"/>
  <c r="S63" i="9"/>
  <c r="R94" i="9"/>
  <c r="S94" i="9"/>
  <c r="S30" i="9"/>
  <c r="R30" i="9"/>
  <c r="S57" i="9"/>
  <c r="R57" i="9"/>
  <c r="R212" i="9"/>
  <c r="S212" i="9"/>
  <c r="R148" i="9"/>
  <c r="S148" i="9"/>
  <c r="S48" i="9"/>
  <c r="R48" i="9"/>
  <c r="Q4" i="9"/>
  <c r="S159" i="9"/>
  <c r="R159" i="9"/>
  <c r="S92" i="9"/>
  <c r="R92" i="9"/>
  <c r="R210" i="9"/>
  <c r="S210" i="9"/>
  <c r="S146" i="9"/>
  <c r="R146" i="9"/>
  <c r="S40" i="9"/>
  <c r="R40" i="9"/>
  <c r="R43" i="9"/>
  <c r="S43" i="9"/>
  <c r="R74" i="9"/>
  <c r="S74" i="9"/>
  <c r="R10" i="9"/>
  <c r="S10" i="9"/>
  <c r="R37" i="9"/>
  <c r="S37" i="9"/>
  <c r="E202" i="9"/>
  <c r="D202" i="9"/>
  <c r="E201" i="9"/>
  <c r="D201" i="9"/>
  <c r="D137" i="9"/>
  <c r="E137" i="9"/>
  <c r="E73" i="9"/>
  <c r="D73" i="9"/>
  <c r="K70" i="9"/>
  <c r="Y221" i="9"/>
  <c r="Z221" i="9"/>
  <c r="Z142" i="9"/>
  <c r="Y50" i="9"/>
  <c r="Z50" i="9"/>
  <c r="Y62" i="9"/>
  <c r="Z62" i="9"/>
  <c r="E221" i="9"/>
  <c r="D221" i="9"/>
  <c r="G221" i="9" s="1"/>
  <c r="K118" i="9"/>
  <c r="K134" i="9"/>
  <c r="L150" i="9"/>
  <c r="Y58" i="9"/>
  <c r="Z58" i="9"/>
  <c r="Y66" i="9"/>
  <c r="Z66" i="9"/>
  <c r="Y44" i="9" l="1"/>
  <c r="Y43" i="9"/>
  <c r="K41" i="9"/>
  <c r="N41" i="9" s="1"/>
  <c r="Y42" i="9"/>
  <c r="Y41" i="9"/>
  <c r="Y40" i="9"/>
  <c r="Y39" i="9"/>
  <c r="Y38" i="9"/>
  <c r="Y37" i="9"/>
  <c r="Y36" i="9"/>
  <c r="Z35" i="9"/>
  <c r="Y35" i="9"/>
  <c r="Y34" i="9"/>
  <c r="Y33" i="9"/>
  <c r="R9" i="9"/>
  <c r="Y32" i="9"/>
  <c r="U2" i="9"/>
  <c r="Y3" i="9"/>
  <c r="AB3" i="9" s="1"/>
  <c r="K3" i="9"/>
  <c r="N3" i="9" s="1"/>
  <c r="K4" i="9"/>
  <c r="Y4" i="9"/>
  <c r="G211" i="9"/>
  <c r="G207" i="9"/>
  <c r="Y28" i="9"/>
  <c r="Y13" i="9"/>
  <c r="G213" i="9"/>
  <c r="Y8" i="9"/>
  <c r="Y9" i="9"/>
  <c r="Y5" i="9"/>
  <c r="G151" i="9"/>
  <c r="G84" i="9"/>
  <c r="L4" i="9"/>
  <c r="Y21" i="9"/>
  <c r="D4" i="9"/>
  <c r="G4" i="9" s="1"/>
  <c r="G134" i="9"/>
  <c r="G32" i="9"/>
  <c r="Y12" i="9"/>
  <c r="G122" i="9"/>
  <c r="K8" i="9"/>
  <c r="N8" i="9" s="1"/>
  <c r="K10" i="9"/>
  <c r="N10" i="9" s="1"/>
  <c r="Y26" i="9"/>
  <c r="K9" i="9"/>
  <c r="N9" i="9" s="1"/>
  <c r="G204" i="9"/>
  <c r="K14" i="9"/>
  <c r="N14" i="9" s="1"/>
  <c r="G57" i="9"/>
  <c r="G24" i="9"/>
  <c r="G117" i="9"/>
  <c r="K26" i="9"/>
  <c r="N26" i="9" s="1"/>
  <c r="Y30" i="9"/>
  <c r="Z21" i="9"/>
  <c r="Y17" i="9"/>
  <c r="K221" i="9"/>
  <c r="N151" i="9" s="1"/>
  <c r="Y7" i="9"/>
  <c r="D3" i="9"/>
  <c r="G3" i="9" s="1"/>
  <c r="D16" i="9"/>
  <c r="G16" i="9" s="1"/>
  <c r="K24" i="9"/>
  <c r="N24" i="9" s="1"/>
  <c r="K36" i="9"/>
  <c r="N36" i="9" s="1"/>
  <c r="K38" i="9"/>
  <c r="N38" i="9" s="1"/>
  <c r="L15" i="9"/>
  <c r="G98" i="9"/>
  <c r="K37" i="9"/>
  <c r="N37" i="9" s="1"/>
  <c r="D9" i="9"/>
  <c r="G9" i="9" s="1"/>
  <c r="K19" i="9"/>
  <c r="N19" i="9" s="1"/>
  <c r="K17" i="9"/>
  <c r="N17" i="9" s="1"/>
  <c r="Y29" i="9"/>
  <c r="G67" i="9"/>
  <c r="G19" i="9"/>
  <c r="G127" i="9"/>
  <c r="K20" i="9"/>
  <c r="N20" i="9" s="1"/>
  <c r="G17" i="9"/>
  <c r="G168" i="9"/>
  <c r="K16" i="9"/>
  <c r="N16" i="9" s="1"/>
  <c r="K12" i="9"/>
  <c r="N12" i="9" s="1"/>
  <c r="L33" i="9"/>
  <c r="K32" i="9"/>
  <c r="N32" i="9" s="1"/>
  <c r="Y25" i="9"/>
  <c r="G38" i="9"/>
  <c r="G160" i="9"/>
  <c r="D14" i="9"/>
  <c r="G14" i="9" s="1"/>
  <c r="Y6" i="9"/>
  <c r="K40" i="9"/>
  <c r="N40" i="9" s="1"/>
  <c r="K30" i="9"/>
  <c r="N30" i="9" s="1"/>
  <c r="K21" i="9"/>
  <c r="N21" i="9" s="1"/>
  <c r="K34" i="9"/>
  <c r="N34" i="9" s="1"/>
  <c r="K18" i="9"/>
  <c r="N18" i="9" s="1"/>
  <c r="K28" i="9"/>
  <c r="N28" i="9" s="1"/>
  <c r="K33" i="9"/>
  <c r="K29" i="9"/>
  <c r="N29" i="9" s="1"/>
  <c r="K22" i="9"/>
  <c r="N22" i="9" s="1"/>
  <c r="K35" i="9"/>
  <c r="K27" i="9"/>
  <c r="N27" i="9" s="1"/>
  <c r="K25" i="9"/>
  <c r="N25" i="9" s="1"/>
  <c r="K13" i="9"/>
  <c r="N13" i="9" s="1"/>
  <c r="K31" i="9"/>
  <c r="N31" i="9" s="1"/>
  <c r="K23" i="9"/>
  <c r="N23" i="9" s="1"/>
  <c r="K15" i="9"/>
  <c r="K39" i="9"/>
  <c r="N39" i="9" s="1"/>
  <c r="R6" i="9"/>
  <c r="G155" i="9"/>
  <c r="G188" i="9"/>
  <c r="G171" i="9"/>
  <c r="G137" i="9"/>
  <c r="G23" i="9"/>
  <c r="D8" i="9"/>
  <c r="G8" i="9" s="1"/>
  <c r="G133" i="9"/>
  <c r="G190" i="9"/>
  <c r="D10" i="9"/>
  <c r="G10" i="9" s="1"/>
  <c r="G45" i="9"/>
  <c r="G161" i="9"/>
  <c r="D11" i="9"/>
  <c r="G11" i="9" s="1"/>
  <c r="G60" i="9"/>
  <c r="G104" i="9"/>
  <c r="G139" i="9"/>
  <c r="G75" i="9"/>
  <c r="G62" i="9"/>
  <c r="G51" i="9"/>
  <c r="D15" i="9"/>
  <c r="G15" i="9" s="1"/>
  <c r="D7" i="9"/>
  <c r="G7" i="9" s="1"/>
  <c r="G153" i="9"/>
  <c r="G83" i="9"/>
  <c r="G120" i="9"/>
  <c r="G47" i="9"/>
  <c r="G33" i="9"/>
  <c r="G94" i="9"/>
  <c r="G103" i="9"/>
  <c r="G78" i="9"/>
  <c r="G59" i="9"/>
  <c r="G130" i="9"/>
  <c r="G172" i="9"/>
  <c r="D13" i="9"/>
  <c r="G13" i="9" s="1"/>
  <c r="R3" i="9"/>
  <c r="S3" i="9"/>
  <c r="G26" i="9"/>
  <c r="D6" i="9"/>
  <c r="E6" i="9"/>
  <c r="Y23" i="9"/>
  <c r="Y22" i="9"/>
  <c r="Y20" i="9"/>
  <c r="Y31" i="9"/>
  <c r="Y27" i="9"/>
  <c r="Y15" i="9"/>
  <c r="Y11" i="9"/>
  <c r="Y18" i="9"/>
  <c r="Y14" i="9"/>
  <c r="G126" i="9"/>
  <c r="G108" i="9"/>
  <c r="G174" i="9"/>
  <c r="G102" i="9"/>
  <c r="G138" i="9"/>
  <c r="G29" i="9"/>
  <c r="G136" i="9"/>
  <c r="G77" i="9"/>
  <c r="G198" i="9"/>
  <c r="G74" i="9"/>
  <c r="G192" i="9"/>
  <c r="G63" i="9"/>
  <c r="G163" i="9"/>
  <c r="G43" i="9"/>
  <c r="D12" i="9"/>
  <c r="G12" i="9" s="1"/>
  <c r="L35" i="9"/>
  <c r="R7" i="9"/>
  <c r="S7" i="9"/>
  <c r="G71" i="9"/>
  <c r="G189" i="9"/>
  <c r="G54" i="9"/>
  <c r="G39" i="9"/>
  <c r="G101" i="9"/>
  <c r="G34" i="9"/>
  <c r="G148" i="9"/>
  <c r="G82" i="9"/>
  <c r="G70" i="9"/>
  <c r="G73" i="9"/>
  <c r="G193" i="9"/>
  <c r="G177" i="9"/>
  <c r="G92" i="9"/>
  <c r="G191" i="9"/>
  <c r="G114" i="9"/>
  <c r="G167" i="9"/>
  <c r="G91" i="9"/>
  <c r="G152" i="9"/>
  <c r="G86" i="9"/>
  <c r="G99" i="9"/>
  <c r="G205" i="9"/>
  <c r="L11" i="9"/>
  <c r="K11" i="9"/>
  <c r="S8" i="9"/>
  <c r="R8" i="9"/>
  <c r="G186" i="9"/>
  <c r="G142" i="9"/>
  <c r="G132" i="9"/>
  <c r="K7" i="9"/>
  <c r="L7" i="9"/>
  <c r="Y16" i="9"/>
  <c r="Z16" i="9"/>
  <c r="R221" i="9"/>
  <c r="S221" i="9"/>
  <c r="G116" i="9"/>
  <c r="G44" i="9"/>
  <c r="G49" i="9"/>
  <c r="G164" i="9"/>
  <c r="G106" i="9"/>
  <c r="G166" i="9"/>
  <c r="G220" i="9"/>
  <c r="G135" i="9"/>
  <c r="G80" i="9"/>
  <c r="S4" i="9"/>
  <c r="R4" i="9"/>
  <c r="D5" i="9"/>
  <c r="E5" i="9"/>
  <c r="Y10" i="9"/>
  <c r="Z10" i="9"/>
  <c r="G214" i="9"/>
  <c r="G210" i="9"/>
  <c r="Y19" i="9"/>
  <c r="Z19" i="9"/>
  <c r="K5" i="9"/>
  <c r="L5" i="9"/>
  <c r="L6" i="9"/>
  <c r="K6" i="9"/>
  <c r="R5" i="9"/>
  <c r="S5" i="9"/>
  <c r="Y24" i="9"/>
  <c r="Z24" i="9"/>
  <c r="G140" i="9"/>
  <c r="G145" i="9"/>
  <c r="G201" i="9"/>
  <c r="G124" i="9"/>
  <c r="G56" i="9"/>
  <c r="G154" i="9"/>
  <c r="G112" i="9"/>
  <c r="G53" i="9"/>
  <c r="G110" i="9"/>
  <c r="G119" i="9"/>
  <c r="G158" i="9"/>
  <c r="G206" i="9"/>
  <c r="G147" i="9"/>
  <c r="G111" i="9"/>
  <c r="G72" i="9"/>
  <c r="G69" i="9"/>
  <c r="G129" i="9"/>
  <c r="G180" i="9"/>
  <c r="G217" i="9"/>
  <c r="G182" i="9"/>
  <c r="G50" i="9"/>
  <c r="G31" i="9"/>
  <c r="G218" i="9"/>
  <c r="G169" i="9"/>
  <c r="G37" i="9"/>
  <c r="G88" i="9"/>
  <c r="G150" i="9"/>
  <c r="G107" i="9"/>
  <c r="G200" i="9"/>
  <c r="G203" i="9"/>
  <c r="G65" i="9"/>
  <c r="G125" i="9"/>
  <c r="G58" i="9"/>
  <c r="G179" i="9"/>
  <c r="G173" i="9"/>
  <c r="G30" i="9"/>
  <c r="G89" i="9"/>
  <c r="G170" i="9"/>
  <c r="G149" i="9"/>
  <c r="G95" i="9"/>
  <c r="G48" i="9"/>
  <c r="G194" i="9"/>
  <c r="G219" i="9"/>
  <c r="G52" i="9"/>
  <c r="G96" i="9"/>
  <c r="G121" i="9"/>
  <c r="G183" i="9"/>
  <c r="G113" i="9"/>
  <c r="G109" i="9"/>
  <c r="G156" i="9"/>
  <c r="G157" i="9"/>
  <c r="G22" i="9"/>
  <c r="G18" i="9"/>
  <c r="G196" i="9"/>
  <c r="G27" i="9"/>
  <c r="G64" i="9"/>
  <c r="G118" i="9"/>
  <c r="G40" i="9"/>
  <c r="G36" i="9"/>
  <c r="G176" i="9"/>
  <c r="G97" i="9"/>
  <c r="G93" i="9"/>
  <c r="G123" i="9"/>
  <c r="G21" i="9"/>
  <c r="G141" i="9"/>
  <c r="G144" i="9"/>
  <c r="G66" i="9"/>
  <c r="G215" i="9"/>
  <c r="G42" i="9"/>
  <c r="G187" i="9"/>
  <c r="G175" i="9"/>
  <c r="G159" i="9"/>
  <c r="G28" i="9"/>
  <c r="G216" i="9"/>
  <c r="G20" i="9"/>
  <c r="G55" i="9"/>
  <c r="G85" i="9"/>
  <c r="G209" i="9"/>
  <c r="G68" i="9"/>
  <c r="G202" i="9"/>
  <c r="G79" i="9"/>
  <c r="G184" i="9"/>
  <c r="G208" i="9"/>
  <c r="G105" i="9"/>
  <c r="G181" i="9"/>
  <c r="G35" i="9"/>
  <c r="G165" i="9"/>
  <c r="G131" i="9"/>
  <c r="G212" i="9"/>
  <c r="G195" i="9"/>
  <c r="G146" i="9"/>
  <c r="G90" i="9"/>
  <c r="G41" i="9"/>
  <c r="G197" i="9"/>
  <c r="G128" i="9"/>
  <c r="G61" i="9"/>
  <c r="G199" i="9"/>
  <c r="G178" i="9"/>
  <c r="G46" i="9"/>
  <c r="G100" i="9"/>
  <c r="G25" i="9"/>
  <c r="G185" i="9"/>
  <c r="G143" i="9"/>
  <c r="G162" i="9"/>
  <c r="G87" i="9"/>
  <c r="G115" i="9"/>
  <c r="G76" i="9"/>
  <c r="G81" i="9"/>
  <c r="N7" i="9" l="1"/>
  <c r="N190" i="9"/>
  <c r="N11" i="9"/>
  <c r="N33" i="9"/>
  <c r="N15" i="9"/>
  <c r="N6" i="9"/>
  <c r="U10" i="9"/>
  <c r="U8" i="9"/>
  <c r="U3" i="9"/>
  <c r="U6" i="9"/>
  <c r="N5" i="9"/>
  <c r="N42" i="9"/>
  <c r="U4" i="9"/>
  <c r="U9" i="9"/>
  <c r="N45" i="9"/>
  <c r="N4" i="9"/>
  <c r="U13" i="9"/>
  <c r="U11" i="9"/>
  <c r="U12" i="9"/>
  <c r="N44" i="9"/>
  <c r="N35" i="9"/>
  <c r="U5" i="9"/>
  <c r="U7" i="9"/>
  <c r="N43" i="9"/>
  <c r="AB42" i="9"/>
  <c r="AB37" i="9"/>
  <c r="AB36" i="9"/>
  <c r="AB39" i="9"/>
  <c r="AB33" i="9"/>
  <c r="AB32" i="9"/>
  <c r="AB35" i="9"/>
  <c r="AB38" i="9"/>
  <c r="AB44" i="9"/>
  <c r="AB41" i="9"/>
  <c r="AB31" i="9"/>
  <c r="AB34" i="9"/>
  <c r="AB40" i="9"/>
  <c r="AB43" i="9"/>
  <c r="AB45" i="9"/>
  <c r="AB30" i="9"/>
  <c r="AB4" i="9"/>
  <c r="N95" i="9"/>
  <c r="N63" i="9"/>
  <c r="N56" i="9"/>
  <c r="N65" i="9"/>
  <c r="N60" i="9"/>
  <c r="N178" i="9"/>
  <c r="N171" i="9"/>
  <c r="N161" i="9"/>
  <c r="N158" i="9"/>
  <c r="N72" i="9"/>
  <c r="N75" i="9"/>
  <c r="N58" i="9"/>
  <c r="N199" i="9"/>
  <c r="N167" i="9"/>
  <c r="N155" i="9"/>
  <c r="AB96" i="9"/>
  <c r="AB9" i="9"/>
  <c r="N57" i="9"/>
  <c r="N48" i="9"/>
  <c r="N121" i="9"/>
  <c r="N51" i="9"/>
  <c r="N126" i="9"/>
  <c r="N85" i="9"/>
  <c r="N112" i="9"/>
  <c r="G5" i="9"/>
  <c r="N149" i="9"/>
  <c r="N215" i="9"/>
  <c r="N186" i="9"/>
  <c r="N147" i="9"/>
  <c r="N216" i="9"/>
  <c r="N50" i="9"/>
  <c r="N113" i="9"/>
  <c r="N90" i="9"/>
  <c r="N123" i="9"/>
  <c r="N74" i="9"/>
  <c r="N52" i="9"/>
  <c r="N99" i="9"/>
  <c r="N143" i="9"/>
  <c r="N134" i="9"/>
  <c r="N88" i="9"/>
  <c r="N218" i="9"/>
  <c r="N213" i="9"/>
  <c r="N53" i="9"/>
  <c r="N67" i="9"/>
  <c r="N127" i="9"/>
  <c r="AB221" i="9"/>
  <c r="N89" i="9"/>
  <c r="N71" i="9"/>
  <c r="AB159" i="9"/>
  <c r="N79" i="9"/>
  <c r="N195" i="9"/>
  <c r="N176" i="9"/>
  <c r="N150" i="9"/>
  <c r="N146" i="9"/>
  <c r="N197" i="9"/>
  <c r="N189" i="9"/>
  <c r="N191" i="9"/>
  <c r="N148" i="9"/>
  <c r="N219" i="9"/>
  <c r="N220" i="9"/>
  <c r="N131" i="9"/>
  <c r="N201" i="9"/>
  <c r="N84" i="9"/>
  <c r="AB5" i="9"/>
  <c r="N61" i="9"/>
  <c r="N117" i="9"/>
  <c r="N69" i="9"/>
  <c r="N130" i="9"/>
  <c r="N175" i="9"/>
  <c r="N49" i="9"/>
  <c r="N124" i="9"/>
  <c r="N83" i="9"/>
  <c r="AB203" i="9"/>
  <c r="N157" i="9"/>
  <c r="N177" i="9"/>
  <c r="N214" i="9"/>
  <c r="N92" i="9"/>
  <c r="G6" i="9"/>
  <c r="N183" i="9"/>
  <c r="N192" i="9"/>
  <c r="N62" i="9"/>
  <c r="N164" i="9"/>
  <c r="N54" i="9"/>
  <c r="N64" i="9"/>
  <c r="N187" i="9"/>
  <c r="AB94" i="9"/>
  <c r="AB188" i="9"/>
  <c r="AB128" i="9"/>
  <c r="AB6" i="9"/>
  <c r="N221" i="9"/>
  <c r="N204" i="9"/>
  <c r="N128" i="9"/>
  <c r="N210" i="9"/>
  <c r="N104" i="9"/>
  <c r="N106" i="9"/>
  <c r="N108" i="9"/>
  <c r="N120" i="9"/>
  <c r="N114" i="9"/>
  <c r="N102" i="9"/>
  <c r="N119" i="9"/>
  <c r="N101" i="9"/>
  <c r="N105" i="9"/>
  <c r="AB143" i="9"/>
  <c r="AB71" i="9"/>
  <c r="N144" i="9"/>
  <c r="N46" i="9"/>
  <c r="N125" i="9"/>
  <c r="N133" i="9"/>
  <c r="N78" i="9"/>
  <c r="N68" i="9"/>
  <c r="N118" i="9"/>
  <c r="AB122" i="9"/>
  <c r="N116" i="9"/>
  <c r="N97" i="9"/>
  <c r="N111" i="9"/>
  <c r="N107" i="9"/>
  <c r="N193" i="9"/>
  <c r="N206" i="9"/>
  <c r="N188" i="9"/>
  <c r="N136" i="9"/>
  <c r="N212" i="9"/>
  <c r="N205" i="9"/>
  <c r="N169" i="9"/>
  <c r="N174" i="9"/>
  <c r="N207" i="9"/>
  <c r="N194" i="9"/>
  <c r="N162" i="9"/>
  <c r="N165" i="9"/>
  <c r="N154" i="9"/>
  <c r="N87" i="9"/>
  <c r="N137" i="9"/>
  <c r="N103" i="9"/>
  <c r="N168" i="9"/>
  <c r="N94" i="9"/>
  <c r="N202" i="9"/>
  <c r="N129" i="9"/>
  <c r="N98" i="9"/>
  <c r="N200" i="9"/>
  <c r="N217" i="9"/>
  <c r="AB60" i="9"/>
  <c r="N135" i="9"/>
  <c r="N160" i="9"/>
  <c r="N142" i="9"/>
  <c r="N182" i="9"/>
  <c r="N132" i="9"/>
  <c r="N184" i="9"/>
  <c r="N100" i="9"/>
  <c r="N77" i="9"/>
  <c r="AB95" i="9"/>
  <c r="N110" i="9"/>
  <c r="N73" i="9"/>
  <c r="N86" i="9"/>
  <c r="N122" i="9"/>
  <c r="AB164" i="9"/>
  <c r="N185" i="9"/>
  <c r="N80" i="9"/>
  <c r="N70" i="9"/>
  <c r="N47" i="9"/>
  <c r="AB231" i="9"/>
  <c r="AB210" i="9"/>
  <c r="N82" i="9"/>
  <c r="N172" i="9"/>
  <c r="N109" i="9"/>
  <c r="N81" i="9"/>
  <c r="N93" i="9"/>
  <c r="AB132" i="9"/>
  <c r="N163" i="9"/>
  <c r="N140" i="9"/>
  <c r="N196" i="9"/>
  <c r="N211" i="9"/>
  <c r="N59" i="9"/>
  <c r="N179" i="9"/>
  <c r="N203" i="9"/>
  <c r="N152" i="9"/>
  <c r="N138" i="9"/>
  <c r="N141" i="9"/>
  <c r="N139" i="9"/>
  <c r="N156" i="9"/>
  <c r="N180" i="9"/>
  <c r="N159" i="9"/>
  <c r="N115" i="9"/>
  <c r="N66" i="9"/>
  <c r="N198" i="9"/>
  <c r="N173" i="9"/>
  <c r="N209" i="9"/>
  <c r="N145" i="9"/>
  <c r="N153" i="9"/>
  <c r="N55" i="9"/>
  <c r="N76" i="9"/>
  <c r="N96" i="9"/>
  <c r="N166" i="9"/>
  <c r="N170" i="9"/>
  <c r="N181" i="9"/>
  <c r="N208" i="9"/>
  <c r="N91" i="9"/>
  <c r="AB142" i="9"/>
  <c r="AB118" i="9"/>
  <c r="AB76" i="9"/>
  <c r="AB107" i="9"/>
  <c r="AB187" i="9"/>
  <c r="AB230" i="9"/>
  <c r="AB169" i="9"/>
  <c r="AB20" i="9"/>
  <c r="AB106" i="9"/>
  <c r="AB82" i="9"/>
  <c r="AB192" i="9"/>
  <c r="AB212" i="9"/>
  <c r="AB64" i="9"/>
  <c r="AB205" i="9"/>
  <c r="AB62" i="9"/>
  <c r="AB7" i="9"/>
  <c r="AB217" i="9"/>
  <c r="AB67" i="9"/>
  <c r="AB148" i="9"/>
  <c r="AB180" i="9"/>
  <c r="AB23" i="9"/>
  <c r="AB90" i="9"/>
  <c r="AB10" i="9"/>
  <c r="AB102" i="9"/>
  <c r="AB77" i="9"/>
  <c r="AB110" i="9"/>
  <c r="AB120" i="9"/>
  <c r="AB72" i="9"/>
  <c r="AB163" i="9"/>
  <c r="AB222" i="9"/>
  <c r="AB8" i="9"/>
  <c r="AB214" i="9"/>
  <c r="AB79" i="9"/>
  <c r="AB154" i="9"/>
  <c r="AB137" i="9"/>
  <c r="AB63" i="9"/>
  <c r="AB17" i="9"/>
  <c r="AB202" i="9"/>
  <c r="AB136" i="9"/>
  <c r="AB87" i="9"/>
  <c r="AB11" i="9"/>
  <c r="AB105" i="9"/>
  <c r="AB54" i="9"/>
  <c r="AB126" i="9"/>
  <c r="AB195" i="9"/>
  <c r="AB144" i="9"/>
  <c r="AB158" i="9"/>
  <c r="AB218" i="9"/>
  <c r="AB208" i="9"/>
  <c r="AB15" i="9"/>
  <c r="AB207" i="9"/>
  <c r="AB198" i="9"/>
  <c r="AB172" i="9"/>
  <c r="AB88" i="9"/>
  <c r="AB12" i="9"/>
  <c r="AB81" i="9"/>
  <c r="U27" i="9"/>
  <c r="U107" i="9"/>
  <c r="U146" i="9"/>
  <c r="U201" i="9"/>
  <c r="U56" i="9"/>
  <c r="U136" i="9"/>
  <c r="U50" i="9"/>
  <c r="U61" i="9"/>
  <c r="U123" i="9"/>
  <c r="U40" i="9"/>
  <c r="U24" i="9"/>
  <c r="U151" i="9"/>
  <c r="U194" i="9"/>
  <c r="AB69" i="9"/>
  <c r="AB211" i="9"/>
  <c r="AB204" i="9"/>
  <c r="AB61" i="9"/>
  <c r="AB174" i="9"/>
  <c r="AB16" i="9"/>
  <c r="AB223" i="9"/>
  <c r="AB100" i="9"/>
  <c r="AB183" i="9"/>
  <c r="AB121" i="9"/>
  <c r="AB19" i="9"/>
  <c r="AB138" i="9"/>
  <c r="AB68" i="9"/>
  <c r="AB92" i="9"/>
  <c r="AB99" i="9"/>
  <c r="AB83" i="9"/>
  <c r="AB167" i="9"/>
  <c r="AB116" i="9"/>
  <c r="AB146" i="9"/>
  <c r="AB179" i="9"/>
  <c r="AB86" i="9"/>
  <c r="AB153" i="9"/>
  <c r="AB129" i="9"/>
  <c r="AB215" i="9"/>
  <c r="AB111" i="9"/>
  <c r="AB91" i="9"/>
  <c r="AB227" i="9"/>
  <c r="AB115" i="9"/>
  <c r="AB103" i="9"/>
  <c r="AB201" i="9"/>
  <c r="AB145" i="9"/>
  <c r="AB228" i="9"/>
  <c r="AB73" i="9"/>
  <c r="AB199" i="9"/>
  <c r="AB178" i="9"/>
  <c r="AB70" i="9"/>
  <c r="AB213" i="9"/>
  <c r="AB220" i="9"/>
  <c r="AB124" i="9"/>
  <c r="AB229" i="9"/>
  <c r="AB151" i="9"/>
  <c r="AB160" i="9"/>
  <c r="AB131" i="9"/>
  <c r="AB206" i="9"/>
  <c r="AB140" i="9"/>
  <c r="AB147" i="9"/>
  <c r="AB216" i="9"/>
  <c r="AB113" i="9"/>
  <c r="AB200" i="9"/>
  <c r="AB117" i="9"/>
  <c r="AB193" i="9"/>
  <c r="AB186" i="9"/>
  <c r="AB93" i="9"/>
  <c r="AB219" i="9"/>
  <c r="AB224" i="9"/>
  <c r="AB125" i="9"/>
  <c r="AB25" i="9"/>
  <c r="AB135" i="9"/>
  <c r="AB139" i="9"/>
  <c r="AB24" i="9"/>
  <c r="AB177" i="9"/>
  <c r="AB170" i="9"/>
  <c r="AB59" i="9"/>
  <c r="AB141" i="9"/>
  <c r="AB18" i="9"/>
  <c r="AB123" i="9"/>
  <c r="AB176" i="9"/>
  <c r="AB184" i="9"/>
  <c r="AB97" i="9"/>
  <c r="AB196" i="9"/>
  <c r="AB58" i="9"/>
  <c r="AB130" i="9"/>
  <c r="AB191" i="9"/>
  <c r="AB101" i="9"/>
  <c r="AB21" i="9"/>
  <c r="AB114" i="9"/>
  <c r="AB127" i="9"/>
  <c r="AB226" i="9"/>
  <c r="U114" i="9"/>
  <c r="U181" i="9"/>
  <c r="U145" i="9"/>
  <c r="U162" i="9"/>
  <c r="U178" i="9"/>
  <c r="U197" i="9"/>
  <c r="U203" i="9"/>
  <c r="U82" i="9"/>
  <c r="U72" i="9"/>
  <c r="U184" i="9"/>
  <c r="U21" i="9"/>
  <c r="U155" i="9"/>
  <c r="U98" i="9"/>
  <c r="U137" i="9"/>
  <c r="U216" i="9"/>
  <c r="U139" i="9"/>
  <c r="U18" i="9"/>
  <c r="U65" i="9"/>
  <c r="U99" i="9"/>
  <c r="AB155" i="9"/>
  <c r="U33" i="9"/>
  <c r="U104" i="9"/>
  <c r="U91" i="9"/>
  <c r="U34" i="9"/>
  <c r="U152" i="9"/>
  <c r="U75" i="9"/>
  <c r="U200" i="9"/>
  <c r="U187" i="9"/>
  <c r="U130" i="9"/>
  <c r="AB13" i="9"/>
  <c r="AB109" i="9"/>
  <c r="AB152" i="9"/>
  <c r="AB149" i="9"/>
  <c r="AB209" i="9"/>
  <c r="AB157" i="9"/>
  <c r="AB55" i="9"/>
  <c r="AB119" i="9"/>
  <c r="AB80" i="9"/>
  <c r="AB181" i="9"/>
  <c r="AB22" i="9"/>
  <c r="AB28" i="9"/>
  <c r="AB74" i="9"/>
  <c r="AB84" i="9"/>
  <c r="AB189" i="9"/>
  <c r="AB182" i="9"/>
  <c r="AB89" i="9"/>
  <c r="AB26" i="9"/>
  <c r="AB190" i="9"/>
  <c r="AB108" i="9"/>
  <c r="AB161" i="9"/>
  <c r="AB150" i="9"/>
  <c r="AB75" i="9"/>
  <c r="AB29" i="9"/>
  <c r="AB173" i="9"/>
  <c r="AB166" i="9"/>
  <c r="AB156" i="9"/>
  <c r="AB104" i="9"/>
  <c r="AB134" i="9"/>
  <c r="AB98" i="9"/>
  <c r="AB27" i="9"/>
  <c r="AB133" i="9"/>
  <c r="AB78" i="9"/>
  <c r="AB168" i="9"/>
  <c r="AB56" i="9"/>
  <c r="AB194" i="9"/>
  <c r="AB57" i="9"/>
  <c r="AB185" i="9"/>
  <c r="AB85" i="9"/>
  <c r="AB112" i="9"/>
  <c r="AB162" i="9"/>
  <c r="AB171" i="9"/>
  <c r="U171" i="9"/>
  <c r="U43" i="9"/>
  <c r="U168" i="9"/>
  <c r="U219" i="9"/>
  <c r="U105" i="9"/>
  <c r="U120" i="9"/>
  <c r="U88" i="9"/>
  <c r="U153" i="9"/>
  <c r="U101" i="9"/>
  <c r="U210" i="9"/>
  <c r="U89" i="9"/>
  <c r="U59" i="9"/>
  <c r="U66" i="9"/>
  <c r="U215" i="9"/>
  <c r="U160" i="9"/>
  <c r="U195" i="9"/>
  <c r="U132" i="9"/>
  <c r="U52" i="9"/>
  <c r="U208" i="9"/>
  <c r="U129" i="9"/>
  <c r="AB175" i="9"/>
  <c r="AB14" i="9"/>
  <c r="AB165" i="9"/>
  <c r="AB66" i="9"/>
  <c r="AB65" i="9"/>
  <c r="U36" i="9"/>
  <c r="U23" i="9"/>
  <c r="U80" i="9"/>
  <c r="U131" i="9"/>
  <c r="U180" i="9"/>
  <c r="U57" i="9"/>
  <c r="U119" i="9"/>
  <c r="U112" i="9"/>
  <c r="U163" i="9"/>
  <c r="U126" i="9"/>
  <c r="U16" i="9"/>
  <c r="U67" i="9"/>
  <c r="AB225" i="9"/>
  <c r="U55" i="9"/>
  <c r="U206" i="9"/>
  <c r="U48" i="9"/>
  <c r="AB197" i="9"/>
  <c r="U22" i="9"/>
  <c r="U121" i="9"/>
  <c r="U84" i="9"/>
  <c r="U199" i="9"/>
  <c r="U196" i="9"/>
  <c r="U93" i="9"/>
  <c r="U71" i="9"/>
  <c r="U158" i="9"/>
  <c r="U30" i="9"/>
  <c r="U176" i="9"/>
  <c r="U96" i="9"/>
  <c r="U32" i="9"/>
  <c r="U125" i="9"/>
  <c r="U211" i="9"/>
  <c r="U147" i="9"/>
  <c r="U83" i="9"/>
  <c r="U19" i="9"/>
  <c r="U218" i="9"/>
  <c r="U154" i="9"/>
  <c r="U90" i="9"/>
  <c r="U26" i="9"/>
  <c r="U217" i="9"/>
  <c r="U116" i="9"/>
  <c r="U25" i="9"/>
  <c r="U39" i="9"/>
  <c r="U142" i="9"/>
  <c r="U205" i="9"/>
  <c r="U192" i="9"/>
  <c r="U97" i="9"/>
  <c r="U204" i="9"/>
  <c r="U140" i="9"/>
  <c r="U76" i="9"/>
  <c r="U73" i="9"/>
  <c r="U191" i="9"/>
  <c r="U127" i="9"/>
  <c r="U63" i="9"/>
  <c r="U213" i="9"/>
  <c r="U198" i="9"/>
  <c r="U134" i="9"/>
  <c r="U70" i="9"/>
  <c r="U202" i="9"/>
  <c r="U138" i="9"/>
  <c r="U74" i="9"/>
  <c r="U14" i="9"/>
  <c r="U81" i="9"/>
  <c r="U68" i="9"/>
  <c r="U183" i="9"/>
  <c r="U189" i="9"/>
  <c r="U110" i="9"/>
  <c r="U109" i="9"/>
  <c r="U144" i="9"/>
  <c r="U69" i="9"/>
  <c r="U188" i="9"/>
  <c r="U124" i="9"/>
  <c r="U60" i="9"/>
  <c r="U209" i="9"/>
  <c r="U41" i="9"/>
  <c r="U175" i="9"/>
  <c r="U111" i="9"/>
  <c r="U47" i="9"/>
  <c r="U165" i="9"/>
  <c r="U182" i="9"/>
  <c r="U118" i="9"/>
  <c r="U54" i="9"/>
  <c r="U185" i="9"/>
  <c r="U103" i="9"/>
  <c r="U169" i="9"/>
  <c r="U100" i="9"/>
  <c r="U167" i="9"/>
  <c r="U141" i="9"/>
  <c r="U94" i="9"/>
  <c r="U77" i="9"/>
  <c r="U128" i="9"/>
  <c r="U64" i="9"/>
  <c r="U221" i="9"/>
  <c r="U49" i="9"/>
  <c r="U179" i="9"/>
  <c r="U115" i="9"/>
  <c r="U51" i="9"/>
  <c r="U177" i="9"/>
  <c r="U186" i="9"/>
  <c r="U122" i="9"/>
  <c r="U58" i="9"/>
  <c r="U212" i="9"/>
  <c r="U20" i="9"/>
  <c r="U135" i="9"/>
  <c r="U29" i="9"/>
  <c r="U78" i="9"/>
  <c r="U45" i="9"/>
  <c r="U193" i="9"/>
  <c r="U37" i="9"/>
  <c r="U172" i="9"/>
  <c r="U108" i="9"/>
  <c r="U44" i="9"/>
  <c r="U161" i="9"/>
  <c r="U159" i="9"/>
  <c r="U95" i="9"/>
  <c r="U31" i="9"/>
  <c r="U117" i="9"/>
  <c r="U166" i="9"/>
  <c r="U102" i="9"/>
  <c r="U38" i="9"/>
  <c r="U170" i="9"/>
  <c r="U106" i="9"/>
  <c r="U42" i="9"/>
  <c r="U164" i="9"/>
  <c r="U133" i="9"/>
  <c r="U87" i="9"/>
  <c r="U174" i="9"/>
  <c r="U46" i="9"/>
  <c r="U149" i="9"/>
  <c r="U220" i="9"/>
  <c r="U156" i="9"/>
  <c r="U92" i="9"/>
  <c r="U28" i="9"/>
  <c r="U113" i="9"/>
  <c r="U207" i="9"/>
  <c r="U143" i="9"/>
  <c r="U79" i="9"/>
  <c r="U15" i="9"/>
  <c r="U214" i="9"/>
  <c r="U150" i="9"/>
  <c r="U86" i="9"/>
  <c r="U190" i="9"/>
  <c r="U148" i="9"/>
  <c r="U157" i="9"/>
  <c r="U85" i="9"/>
  <c r="U53" i="9"/>
  <c r="U62" i="9"/>
  <c r="U173" i="9"/>
  <c r="U35" i="9"/>
  <c r="U17" i="9"/>
</calcChain>
</file>

<file path=xl/sharedStrings.xml><?xml version="1.0" encoding="utf-8"?>
<sst xmlns="http://schemas.openxmlformats.org/spreadsheetml/2006/main" count="2552" uniqueCount="548">
  <si>
    <t xml:space="preserve">Name Dienst </t>
  </si>
  <si>
    <t>Sitz Dienst</t>
  </si>
  <si>
    <t>BRK Ambulaner Pflegedienst</t>
  </si>
  <si>
    <t>Caritas - Sozialstation Ambulante Alten- und Krankenpflege</t>
  </si>
  <si>
    <t>Ambulanter Pflegedienst Volker Otto</t>
  </si>
  <si>
    <t>Ambulanter Pflegedienst Kollmeier &amp; Besgen</t>
  </si>
  <si>
    <t>HmK Ambulanter Pflegedienst Maggauer und Bosnjakovic</t>
  </si>
  <si>
    <t>Mobiler Pflegedienst Buch und Huber</t>
  </si>
  <si>
    <t>Ambulanter Pflegedienst Gerlinde Masel</t>
  </si>
  <si>
    <t>Pflegedienst Daheim statt im Heim</t>
  </si>
  <si>
    <t>GER</t>
  </si>
  <si>
    <t>Ambulante Krankenpflege GbR Barbara Foral</t>
  </si>
  <si>
    <t>ReHa Resi Harth Ambulante Krankenpflege</t>
  </si>
  <si>
    <t>Anne Leonhardt Ambulanter Pflegedienst</t>
  </si>
  <si>
    <t>Pflegedienst Wagner GmbH</t>
  </si>
  <si>
    <t>Ambulante Alten- und Krankenpflege Ingrid Krafft-Otto</t>
  </si>
  <si>
    <t>Krankenpflegedienst Gahler</t>
  </si>
  <si>
    <t>Pflegeteam Wolfratshausen, Ralf Simon</t>
  </si>
  <si>
    <t>Pflegedienst Hand in Hand</t>
  </si>
  <si>
    <t>Die Pflegemacher</t>
  </si>
  <si>
    <t>Ambulanter Pflegedienst Irmgard Riedel-Schleicher</t>
  </si>
  <si>
    <t>Diakoniestation Ebenhausen Hilfe im Alter</t>
  </si>
  <si>
    <t>Ambulante rdienst SOPHIA mit P.S.</t>
  </si>
  <si>
    <t>Pflegeteam Janker</t>
  </si>
  <si>
    <t>Kranken- und Altenpflegeverein Saucherlach e.V.</t>
  </si>
  <si>
    <t>Pflegeteam Waakirchen</t>
  </si>
  <si>
    <t xml:space="preserve">Pflegedienst St. Hedwig? </t>
  </si>
  <si>
    <t>Name Pflegedienst</t>
  </si>
  <si>
    <t>Ansprechperson für Rückfragen</t>
  </si>
  <si>
    <t>Name, Vorname</t>
  </si>
  <si>
    <t>Telefonnummer</t>
  </si>
  <si>
    <t>E-Mailadresse</t>
  </si>
  <si>
    <t>Straße Hausnummer, PLZ Ort</t>
  </si>
  <si>
    <t>Name der Dienste</t>
  </si>
  <si>
    <t>Weipertshausen</t>
  </si>
  <si>
    <t>Ried</t>
  </si>
  <si>
    <t>Ammerland</t>
  </si>
  <si>
    <t>Staudach</t>
  </si>
  <si>
    <t>Wimpasing</t>
  </si>
  <si>
    <t>Schwabbruck</t>
  </si>
  <si>
    <t>Thanning</t>
  </si>
  <si>
    <t>Moosham</t>
  </si>
  <si>
    <t>Fraßhausen</t>
  </si>
  <si>
    <t>Baiernrain</t>
  </si>
  <si>
    <t>Lochen</t>
  </si>
  <si>
    <t>Reichertshausen</t>
  </si>
  <si>
    <t>Reuth</t>
  </si>
  <si>
    <t>Emmerkofen</t>
  </si>
  <si>
    <t>Kleineglsee</t>
  </si>
  <si>
    <t>Großeglsee</t>
  </si>
  <si>
    <t>Föggenbeuern</t>
  </si>
  <si>
    <t>Thalham</t>
  </si>
  <si>
    <t>Dietenhausen</t>
  </si>
  <si>
    <t>Osten</t>
  </si>
  <si>
    <t>Reith</t>
  </si>
  <si>
    <t>Schönegg</t>
  </si>
  <si>
    <t>Dietramszell</t>
  </si>
  <si>
    <t>Sonnenhof</t>
  </si>
  <si>
    <t>Gastwies</t>
  </si>
  <si>
    <t>Niederreuth</t>
  </si>
  <si>
    <t>für den Landkreis Bad Tölz-Wolfratshausen</t>
  </si>
  <si>
    <t>PLZ</t>
  </si>
  <si>
    <t>Ort (Gde Teil)</t>
  </si>
  <si>
    <t>Gemeinde</t>
  </si>
  <si>
    <t>Gemarkung</t>
  </si>
  <si>
    <t>Gemeindenr.</t>
  </si>
  <si>
    <t>Abberg</t>
  </si>
  <si>
    <t>Wackersberg</t>
  </si>
  <si>
    <t>Unterfischbach</t>
  </si>
  <si>
    <t>Abrain</t>
  </si>
  <si>
    <t>Bad Tölz</t>
  </si>
  <si>
    <t>Kirchbichl</t>
  </si>
  <si>
    <t>Achmühl</t>
  </si>
  <si>
    <t>Bad Heilbrunn</t>
  </si>
  <si>
    <t>Achmühle</t>
  </si>
  <si>
    <t>Eurasburg</t>
  </si>
  <si>
    <t>Degerndorf</t>
  </si>
  <si>
    <t>Achner</t>
  </si>
  <si>
    <t>Jachenau</t>
  </si>
  <si>
    <t>Adelsreuth</t>
  </si>
  <si>
    <t>Herrnhausen</t>
  </si>
  <si>
    <t>Aigenfeld</t>
  </si>
  <si>
    <t>Greiling</t>
  </si>
  <si>
    <t>Aigenhaus</t>
  </si>
  <si>
    <t>All</t>
  </si>
  <si>
    <t>Oberfischbach</t>
  </si>
  <si>
    <t>Allgau</t>
  </si>
  <si>
    <t>Reichersbeuern</t>
  </si>
  <si>
    <t>Allhofen</t>
  </si>
  <si>
    <t>Almbach</t>
  </si>
  <si>
    <t>Lenggries</t>
  </si>
  <si>
    <t>Alpe</t>
  </si>
  <si>
    <t>Icking</t>
  </si>
  <si>
    <t>Dorfen</t>
  </si>
  <si>
    <t>Altjoch</t>
  </si>
  <si>
    <t>Kochel am See</t>
  </si>
  <si>
    <t>Altlach</t>
  </si>
  <si>
    <t>Jachenau Holzhausen am</t>
  </si>
  <si>
    <t>Ambach</t>
  </si>
  <si>
    <t>Münsing</t>
  </si>
  <si>
    <t>Starnberger See</t>
  </si>
  <si>
    <t>Am Hirschbach</t>
  </si>
  <si>
    <t>Am Keilkopf</t>
  </si>
  <si>
    <t>Munsing</t>
  </si>
  <si>
    <t>Am Tratenbach</t>
  </si>
  <si>
    <t>Anger</t>
  </si>
  <si>
    <t>Arzbach</t>
  </si>
  <si>
    <t>Ascholding</t>
  </si>
  <si>
    <t>Attenham</t>
  </si>
  <si>
    <t>Egling</t>
  </si>
  <si>
    <t>Endlhausen</t>
  </si>
  <si>
    <t>Attenhausen</t>
  </si>
  <si>
    <t>Attenkam</t>
  </si>
  <si>
    <t>Holzhausen</t>
  </si>
  <si>
    <t>Attenloh</t>
  </si>
  <si>
    <t>Au</t>
  </si>
  <si>
    <t>Hechenberg</t>
  </si>
  <si>
    <t>Königsdorf</t>
  </si>
  <si>
    <t>Auf der Hoh</t>
  </si>
  <si>
    <t>Aufhofen</t>
  </si>
  <si>
    <t>Aug</t>
  </si>
  <si>
    <t>Deining</t>
  </si>
  <si>
    <t>Babenstuben</t>
  </si>
  <si>
    <t>Bach</t>
  </si>
  <si>
    <t>Bachbauer</t>
  </si>
  <si>
    <t>Beuerberg</t>
  </si>
  <si>
    <t>Bäcker</t>
  </si>
  <si>
    <t>Bad Tolz</t>
  </si>
  <si>
    <t>Baierlach</t>
  </si>
  <si>
    <t>Bairawies</t>
  </si>
  <si>
    <t>Baumberg</t>
  </si>
  <si>
    <t>Benediktbeuern</t>
  </si>
  <si>
    <t>Berg</t>
  </si>
  <si>
    <t>Osterhofen</t>
  </si>
  <si>
    <t>Bergbauer</t>
  </si>
  <si>
    <t>Bergerhof</t>
  </si>
  <si>
    <t>Bergkramer</t>
  </si>
  <si>
    <t>Bergkramerhof</t>
  </si>
  <si>
    <t>Wolfratshausen</t>
  </si>
  <si>
    <t>Bernwies</t>
  </si>
  <si>
    <t>Oberbuchen</t>
  </si>
  <si>
    <t>Bichl</t>
  </si>
  <si>
    <t>Bibermuhle</t>
  </si>
  <si>
    <t>Bichlerhof</t>
  </si>
  <si>
    <t>Bierbichl</t>
  </si>
  <si>
    <t>Bierhausl</t>
  </si>
  <si>
    <t>Blaika</t>
  </si>
  <si>
    <t>Blocken</t>
  </si>
  <si>
    <t>Blomberghaus</t>
  </si>
  <si>
    <t>Bocksberg</t>
  </si>
  <si>
    <t>Murnsee</t>
  </si>
  <si>
    <t>Bocksleiten</t>
  </si>
  <si>
    <t>Bolzwang</t>
  </si>
  <si>
    <t>Boschhof</t>
  </si>
  <si>
    <t>Konigsdorf</t>
  </si>
  <si>
    <t>Braumann</t>
  </si>
  <si>
    <t>Brandl</t>
  </si>
  <si>
    <t>Brandstatt</t>
  </si>
  <si>
    <t>Brauneckhaus</t>
  </si>
  <si>
    <t>Bruckmaier</t>
  </si>
  <si>
    <t>Bruckner</t>
  </si>
  <si>
    <t>Bruggen</t>
  </si>
  <si>
    <t>Brunnenbach</t>
  </si>
  <si>
    <t>Buchberg</t>
  </si>
  <si>
    <t>Geretsried</t>
  </si>
  <si>
    <t>Gelting</t>
  </si>
  <si>
    <t>Buchsee</t>
  </si>
  <si>
    <t>Burg</t>
  </si>
  <si>
    <t>Burger</t>
  </si>
  <si>
    <t>Burgstein</t>
  </si>
  <si>
    <t>Bullreuth</t>
  </si>
  <si>
    <t>Denkalm</t>
  </si>
  <si>
    <t>Dettenhausen</t>
  </si>
  <si>
    <t>Linden</t>
  </si>
  <si>
    <t>Dislhof</t>
  </si>
  <si>
    <t>Dorf</t>
  </si>
  <si>
    <t>Gaißach</t>
  </si>
  <si>
    <t>Durnstein</t>
  </si>
  <si>
    <t>Eichmuhle</t>
  </si>
  <si>
    <t>Einbach</t>
  </si>
  <si>
    <t>Einod</t>
  </si>
  <si>
    <t>Manhartshofen</t>
  </si>
  <si>
    <t>Einöde</t>
  </si>
  <si>
    <t>Einsiedl</t>
  </si>
  <si>
    <t>Ellbach</t>
  </si>
  <si>
    <t>Foggenbeuern</t>
  </si>
  <si>
    <t>Erbhof</t>
  </si>
  <si>
    <t>Ergertshausen</t>
  </si>
  <si>
    <t>Erlach</t>
  </si>
  <si>
    <t>Eulenschwang</t>
  </si>
  <si>
    <t>Faistenberg</t>
  </si>
  <si>
    <t>Farchet</t>
  </si>
  <si>
    <t>Fall</t>
  </si>
  <si>
    <t>Feichten</t>
  </si>
  <si>
    <t>Feldkirchen</t>
  </si>
  <si>
    <t>Fiecht</t>
  </si>
  <si>
    <t>Filzbuch</t>
  </si>
  <si>
    <t>Fischbach</t>
  </si>
  <si>
    <t>Fischbachmuhl</t>
  </si>
  <si>
    <t>Fleck</t>
  </si>
  <si>
    <t>Fleckhaus</t>
  </si>
  <si>
    <t>Fletzen</t>
  </si>
  <si>
    <t>Forsthaus</t>
  </si>
  <si>
    <t>Frettenried</t>
  </si>
  <si>
    <t>Friedeln</t>
  </si>
  <si>
    <t>Furholzen</t>
  </si>
  <si>
    <t>Gartenberg</t>
  </si>
  <si>
    <t>Gasteig</t>
  </si>
  <si>
    <t>Geilertshausen</t>
  </si>
  <si>
    <t>Glaswinkl</t>
  </si>
  <si>
    <t>Goldkofen</t>
  </si>
  <si>
    <t>Graben</t>
  </si>
  <si>
    <t>Grafing</t>
  </si>
  <si>
    <t>Grundern</t>
  </si>
  <si>
    <t>Gschwendt</t>
  </si>
  <si>
    <t>Gut Letten</t>
  </si>
  <si>
    <t>Haag</t>
  </si>
  <si>
    <t>Haarschwaige</t>
  </si>
  <si>
    <t>Habichau</t>
  </si>
  <si>
    <t>Habichtsgraben</t>
  </si>
  <si>
    <t>Hausern</t>
  </si>
  <si>
    <t>Hahnbauer</t>
  </si>
  <si>
    <t>Haidach</t>
  </si>
  <si>
    <t>Hammerl</t>
  </si>
  <si>
    <t>Hammer-Schmiede</t>
  </si>
  <si>
    <t>Happerg</t>
  </si>
  <si>
    <t>Harmating</t>
  </si>
  <si>
    <t>Haunleiten</t>
  </si>
  <si>
    <t>Heigl</t>
  </si>
  <si>
    <t>Heimkreit</t>
  </si>
  <si>
    <t>Heinzenau</t>
  </si>
  <si>
    <t>Heißsäge</t>
  </si>
  <si>
    <t>Helfertsried</t>
  </si>
  <si>
    <t>Hellerschwang</t>
  </si>
  <si>
    <t>Herzogstand</t>
  </si>
  <si>
    <t>Hinterbichl</t>
  </si>
  <si>
    <t>Hintersberg</t>
  </si>
  <si>
    <t>Hinterstallau</t>
  </si>
  <si>
    <t>Hochland (Jugendlager)</t>
  </si>
  <si>
    <t>Hofen</t>
  </si>
  <si>
    <t>Hoh</t>
  </si>
  <si>
    <t>Holching</t>
  </si>
  <si>
    <t>Hohl</t>
  </si>
  <si>
    <t>Hofstatt</t>
  </si>
  <si>
    <t>Hohenbirken</t>
  </si>
  <si>
    <t>Hohenburg</t>
  </si>
  <si>
    <t>Hoheneck</t>
  </si>
  <si>
    <t>Hohenleiten</t>
  </si>
  <si>
    <t>Hohenreuth</t>
  </si>
  <si>
    <t>Hohenwiesen</t>
  </si>
  <si>
    <t>Holz</t>
  </si>
  <si>
    <t>Holzen</t>
  </si>
  <si>
    <t>Holzhausen am Starnberger See</t>
  </si>
  <si>
    <t>Hornstein</t>
  </si>
  <si>
    <t>Hub</t>
  </si>
  <si>
    <t>Humbach</t>
  </si>
  <si>
    <t>Huppenberg</t>
  </si>
  <si>
    <t>Impleiten</t>
  </si>
  <si>
    <t>Irschenhausen</t>
  </si>
  <si>
    <t>Jasberg</t>
  </si>
  <si>
    <t>Karpfsee</t>
  </si>
  <si>
    <t>Kappelsberg</t>
  </si>
  <si>
    <t>Kellern</t>
  </si>
  <si>
    <t>Kellershof</t>
  </si>
  <si>
    <t>Kiefersau</t>
  </si>
  <si>
    <t>Kiefersauer</t>
  </si>
  <si>
    <t>Kiensee</t>
  </si>
  <si>
    <t>Klaffenbach</t>
  </si>
  <si>
    <t>Kloib</t>
  </si>
  <si>
    <t>Kloiber</t>
  </si>
  <si>
    <t>Knapp</t>
  </si>
  <si>
    <t>Kogl</t>
  </si>
  <si>
    <t>Kolberhaus</t>
  </si>
  <si>
    <t>Kolbing</t>
  </si>
  <si>
    <t>Koppenhof</t>
  </si>
  <si>
    <t>Kotalm</t>
  </si>
  <si>
    <t>Kranzer</t>
  </si>
  <si>
    <t>Kreuth</t>
  </si>
  <si>
    <t>Schlehdorf</t>
  </si>
  <si>
    <t>Laich</t>
  </si>
  <si>
    <t>Lain</t>
  </si>
  <si>
    <t>Langau</t>
  </si>
  <si>
    <t>Langeneck</t>
  </si>
  <si>
    <t>Lechen</t>
  </si>
  <si>
    <t>Leger</t>
  </si>
  <si>
    <t>Lehen</t>
  </si>
  <si>
    <t>Leiten</t>
  </si>
  <si>
    <t>Leitzing</t>
  </si>
  <si>
    <t>Leitzinger Au</t>
  </si>
  <si>
    <t>Lengenwies</t>
  </si>
  <si>
    <t>Letten</t>
  </si>
  <si>
    <t>Lexen</t>
  </si>
  <si>
    <t>Loh</t>
  </si>
  <si>
    <t>Lobesau</t>
  </si>
  <si>
    <t>Kochel am See Holzhausen am</t>
  </si>
  <si>
    <t>Luigenkam</t>
  </si>
  <si>
    <t>Luitpolder</t>
  </si>
  <si>
    <t>Lus</t>
  </si>
  <si>
    <t>Marzanderl</t>
  </si>
  <si>
    <t>Maierwald</t>
  </si>
  <si>
    <t>Mandl</t>
  </si>
  <si>
    <t>Maria Elend</t>
  </si>
  <si>
    <t>Meilenberg</t>
  </si>
  <si>
    <t>Mitterstallau</t>
  </si>
  <si>
    <t>Moosen</t>
  </si>
  <si>
    <t>Mooseurach</t>
  </si>
  <si>
    <t>Moralthof</t>
  </si>
  <si>
    <t>Muhlberg</t>
  </si>
  <si>
    <t>Muhle</t>
  </si>
  <si>
    <t>Nantesbuch</t>
  </si>
  <si>
    <t xml:space="preserve">Bad Heilbrunn </t>
  </si>
  <si>
    <t>Nantwein</t>
  </si>
  <si>
    <t>Weidach</t>
  </si>
  <si>
    <t>Neufahrn</t>
  </si>
  <si>
    <t>Niederham</t>
  </si>
  <si>
    <t>Niedernach</t>
  </si>
  <si>
    <t>Niggeln</t>
  </si>
  <si>
    <t>Nirwana</t>
  </si>
  <si>
    <t>Nodern</t>
  </si>
  <si>
    <t>Oberambach</t>
  </si>
  <si>
    <t>Oberenzenau</t>
  </si>
  <si>
    <t>Oberfeld</t>
  </si>
  <si>
    <t>Obergries</t>
  </si>
  <si>
    <t>Oberherrnhausen</t>
  </si>
  <si>
    <t>Oberhof</t>
  </si>
  <si>
    <t>Obermuhl</t>
  </si>
  <si>
    <t>Obermühlberg</t>
  </si>
  <si>
    <t>Obermurbach</t>
  </si>
  <si>
    <t>Obernach</t>
  </si>
  <si>
    <t>Oberreuth</t>
  </si>
  <si>
    <t>Obersteinbach</t>
  </si>
  <si>
    <t>Ochsenwohr</t>
  </si>
  <si>
    <t>Oed</t>
  </si>
  <si>
    <t>Ort</t>
  </si>
  <si>
    <t>Ostfeld</t>
  </si>
  <si>
    <t>Pechlern</t>
  </si>
  <si>
    <t>Peretshofen</t>
  </si>
  <si>
    <t>Pessenbach</t>
  </si>
  <si>
    <t>Peterbauer</t>
  </si>
  <si>
    <t>Petern</t>
  </si>
  <si>
    <t>Pischetsried</t>
  </si>
  <si>
    <t>Pfisterberg</t>
  </si>
  <si>
    <t>Pfistern</t>
  </si>
  <si>
    <t>Pfoderl</t>
  </si>
  <si>
    <t>Podling</t>
  </si>
  <si>
    <t>Point</t>
  </si>
  <si>
    <t>Prosteln</t>
  </si>
  <si>
    <t>Puchen</t>
  </si>
  <si>
    <t>Punding</t>
  </si>
  <si>
    <t>Puppling</t>
  </si>
  <si>
    <t>Putzlehen</t>
  </si>
  <si>
    <t>Quarzbichl</t>
  </si>
  <si>
    <t>Quelle</t>
  </si>
  <si>
    <t>Quengeralm</t>
  </si>
  <si>
    <t>Rain</t>
  </si>
  <si>
    <t>Rampertshofen</t>
  </si>
  <si>
    <t>Ramsau</t>
  </si>
  <si>
    <t>Ratzenwinkl</t>
  </si>
  <si>
    <t>Rauchenberg</t>
  </si>
  <si>
    <t>Rauth</t>
  </si>
  <si>
    <t>Reichenkam</t>
  </si>
  <si>
    <t>Reindlschmiede</t>
  </si>
  <si>
    <t>Reiseralm</t>
  </si>
  <si>
    <t>Reit</t>
  </si>
  <si>
    <t>Reut</t>
  </si>
  <si>
    <t>Reutberg</t>
  </si>
  <si>
    <t>Sachsenkam</t>
  </si>
  <si>
    <t>Reuterbuhl</t>
  </si>
  <si>
    <t>Reuterhof</t>
  </si>
  <si>
    <t>Riedhof</t>
  </si>
  <si>
    <t>Rimslrain</t>
  </si>
  <si>
    <t>Rohr</t>
  </si>
  <si>
    <t>Roßwies</t>
  </si>
  <si>
    <t>Rothenrain</t>
  </si>
  <si>
    <t>Rothmuhle</t>
  </si>
  <si>
    <t>Ruh am Bach</t>
  </si>
  <si>
    <t>Sachenbach</t>
  </si>
  <si>
    <t>Sachsenhausen</t>
  </si>
  <si>
    <t>Sauersberg</t>
  </si>
  <si>
    <t>Oberfischbach Holzhausen am</t>
  </si>
  <si>
    <t>Seeheim</t>
  </si>
  <si>
    <t>Seekaralm</t>
  </si>
  <si>
    <t>Setzplatz</t>
  </si>
  <si>
    <t>Siegertshofen</t>
  </si>
  <si>
    <t>Sonderham</t>
  </si>
  <si>
    <t>Sonnershof</t>
  </si>
  <si>
    <t>Sonnenham</t>
  </si>
  <si>
    <t>Sonnenhofen</t>
  </si>
  <si>
    <t>Speck</t>
  </si>
  <si>
    <t>Spiegel</t>
  </si>
  <si>
    <t>Sprengenod</t>
  </si>
  <si>
    <t>Schaberer Schalch unterm</t>
  </si>
  <si>
    <t>Schalchern</t>
  </si>
  <si>
    <t>Schallenkam</t>
  </si>
  <si>
    <t>Schallkofen</t>
  </si>
  <si>
    <t>Moosham Holzhausen am</t>
  </si>
  <si>
    <t>Schechen</t>
  </si>
  <si>
    <t>Schindergraben</t>
  </si>
  <si>
    <t>Schlederloh</t>
  </si>
  <si>
    <t>Schlegldorf</t>
  </si>
  <si>
    <t>Schlickenried</t>
  </si>
  <si>
    <t>Schnait</t>
  </si>
  <si>
    <t>Schnaitt</t>
  </si>
  <si>
    <t>Schnegg Schogger am</t>
  </si>
  <si>
    <t>Schonau</t>
  </si>
  <si>
    <t>Schonberg</t>
  </si>
  <si>
    <t>Schrofeln</t>
  </si>
  <si>
    <t>Schutzenried</t>
  </si>
  <si>
    <t>Schuss</t>
  </si>
  <si>
    <t>Schwaig</t>
  </si>
  <si>
    <t>Schwaighofen</t>
  </si>
  <si>
    <t>Schwaigwall</t>
  </si>
  <si>
    <t>Schwarzlehen</t>
  </si>
  <si>
    <t>Stallau</t>
  </si>
  <si>
    <t>Stein</t>
  </si>
  <si>
    <t>Steinbach</t>
  </si>
  <si>
    <t>Steingau</t>
  </si>
  <si>
    <t>Steingrub</t>
  </si>
  <si>
    <t>Steinsage</t>
  </si>
  <si>
    <t>Steinsberg</t>
  </si>
  <si>
    <t>Sterz</t>
  </si>
  <si>
    <t>Herrnhausen Holzhausen am</t>
  </si>
  <si>
    <t>St. Heinrich</t>
  </si>
  <si>
    <t>Stockach</t>
  </si>
  <si>
    <t>Straß</t>
  </si>
  <si>
    <t>StraGberg</t>
  </si>
  <si>
    <t>Tannern</t>
  </si>
  <si>
    <t>Tattenkofen</t>
  </si>
  <si>
    <t>Taxern</t>
  </si>
  <si>
    <t>Thai</t>
  </si>
  <si>
    <t>Thankirchen</t>
  </si>
  <si>
    <t>Trischberg</t>
  </si>
  <si>
    <t>Unterau</t>
  </si>
  <si>
    <t>Unterbuchen</t>
  </si>
  <si>
    <t>Unterenzenau</t>
  </si>
  <si>
    <t>Untergries</t>
  </si>
  <si>
    <t>Unterherrnhausen</t>
  </si>
  <si>
    <t>Unterkarpfsee</t>
  </si>
  <si>
    <t>Unterleiten</t>
  </si>
  <si>
    <t>Unterluß</t>
  </si>
  <si>
    <t>Untermberg</t>
  </si>
  <si>
    <t>Untermühlberg</t>
  </si>
  <si>
    <t>Untermuhltal</t>
  </si>
  <si>
    <t>Untermurbach</t>
  </si>
  <si>
    <t>Unterreuth</t>
  </si>
  <si>
    <t>Untersteinbach</t>
  </si>
  <si>
    <t>Urfeld</t>
  </si>
  <si>
    <t>Veiglberg</t>
  </si>
  <si>
    <t>Voglherd</t>
  </si>
  <si>
    <t>Voglsang</t>
  </si>
  <si>
    <t>Vorderriß</t>
  </si>
  <si>
    <t>Vorderstallau</t>
  </si>
  <si>
    <t>Vorm Holz</t>
  </si>
  <si>
    <t xml:space="preserve">Wadlhausen (Gut) </t>
  </si>
  <si>
    <t>Walchensee</t>
  </si>
  <si>
    <t>Walchstadt</t>
  </si>
  <si>
    <t>Waldherralm</t>
  </si>
  <si>
    <t>Waldram</t>
  </si>
  <si>
    <t>Walgerfranz</t>
  </si>
  <si>
    <t>Walleiten</t>
  </si>
  <si>
    <t>Waltersteig</t>
  </si>
  <si>
    <t>Wammetsberg</t>
  </si>
  <si>
    <t>Wasenstein</t>
  </si>
  <si>
    <t>Wegscheid</t>
  </si>
  <si>
    <t>Weidach Holzhausen am</t>
  </si>
  <si>
    <t>Weidenkam</t>
  </si>
  <si>
    <t>Weiglhof</t>
  </si>
  <si>
    <t>Weiherhausl</t>
  </si>
  <si>
    <t>Weiherweber</t>
  </si>
  <si>
    <t>Wetzl</t>
  </si>
  <si>
    <t>Wieden</t>
  </si>
  <si>
    <t>Wiedmoos</t>
  </si>
  <si>
    <t>Wies</t>
  </si>
  <si>
    <t>Wiesen</t>
  </si>
  <si>
    <t>Wiesmaier</t>
  </si>
  <si>
    <t>Wiesweber</t>
  </si>
  <si>
    <t>Winet</t>
  </si>
  <si>
    <t>Winkl</t>
  </si>
  <si>
    <t>Wornern</t>
  </si>
  <si>
    <t xml:space="preserve">Worschhausen </t>
  </si>
  <si>
    <t xml:space="preserve">Egling </t>
  </si>
  <si>
    <t xml:space="preserve">Thanning </t>
  </si>
  <si>
    <t>Wolfsod</t>
  </si>
  <si>
    <t>Zellbach</t>
  </si>
  <si>
    <t>Zellwies</t>
  </si>
  <si>
    <t>Ziegelei</t>
  </si>
  <si>
    <t>Zollhaus</t>
  </si>
  <si>
    <t>Zwergern</t>
  </si>
  <si>
    <t>Zwitzlehen</t>
  </si>
  <si>
    <t>Das Verzeichnis enthalt vereinzelt auch Ortsbezeichnungen, die nicht amtlich,</t>
  </si>
  <si>
    <t>ortlich aber gebrauchlich sind (z.B. Burgstein).</t>
  </si>
  <si>
    <t>Sozialraum</t>
  </si>
  <si>
    <t>unterversorgt</t>
  </si>
  <si>
    <t>Nord</t>
  </si>
  <si>
    <t>Mitte</t>
  </si>
  <si>
    <t>Süd</t>
  </si>
  <si>
    <t>Loisachtal</t>
  </si>
  <si>
    <t>ja</t>
  </si>
  <si>
    <t>nein</t>
  </si>
  <si>
    <t xml:space="preserve">nein </t>
  </si>
  <si>
    <t>Aumühle</t>
  </si>
  <si>
    <t>Obermühltal</t>
  </si>
  <si>
    <t>Spöttberg</t>
  </si>
  <si>
    <t>Leismühl</t>
  </si>
  <si>
    <t>Schönrain</t>
  </si>
  <si>
    <t>Oberrothmühle</t>
  </si>
  <si>
    <t>Rothmühle</t>
  </si>
  <si>
    <t>Tölzer Hütte</t>
  </si>
  <si>
    <t>Bairahöfe</t>
  </si>
  <si>
    <t>Bayernhütte</t>
  </si>
  <si>
    <t>Ertlhöfe</t>
  </si>
  <si>
    <t>Florianshütte</t>
  </si>
  <si>
    <t>Gilgenhöfe</t>
  </si>
  <si>
    <t>Idealhanghütte</t>
  </si>
  <si>
    <t>Lenggrieser Hütte</t>
  </si>
  <si>
    <t>Luitpolder Höfe</t>
  </si>
  <si>
    <t>Mühlbach</t>
  </si>
  <si>
    <t>Rieschenhöfe</t>
  </si>
  <si>
    <t>Rißbachwehr</t>
  </si>
  <si>
    <t>Seiboldhöfe</t>
  </si>
  <si>
    <t>Weihermühle</t>
  </si>
  <si>
    <t>codierung 2 versorgt 1 nicht versorgt</t>
  </si>
  <si>
    <t>Ortschaft / Weiler</t>
  </si>
  <si>
    <t>Versorgung eines Bereichs mit erhöhtem Kilometeraufwand</t>
  </si>
  <si>
    <t xml:space="preserve">Allgemein </t>
  </si>
  <si>
    <t>Sozialraum_Nord</t>
  </si>
  <si>
    <t>Sozialraum_Mitte</t>
  </si>
  <si>
    <t>Sozialraum_Loisachtal</t>
  </si>
  <si>
    <t>Sozialraum_Süd</t>
  </si>
  <si>
    <t>5=Nord, 6=Mitte, 7 = Loisachtal 8= Süd</t>
  </si>
  <si>
    <t xml:space="preserve">Unterversorgt </t>
  </si>
  <si>
    <t>https://geoportal.bayern.de/bayernatlas/?topic=bvv&amp;lang=de&amp;bgLayer=atkis&amp;X=5290810.75&amp;Y=4481668.34&amp;zoom=6&amp;layers=labels,bf9ff4ed-62c7-4935-9318-d5251108acc3-layer-landkreise_kreisfreie_staedte_flaeche,bf9ff4ed-62c7-4935-9318-d5251108acc3-layer-gemeinden_verwaltungsgemeinschaften_gemeindefreie_gebiete_flaeche,KML%7C%7Chttps:%2F%2Fgeoportal.bayern.de%2Fba-backend%2Ffiles%2Ff_865687d0-cdd7-11e7-8df8-2f54ae3f61c4_8bfa9db8-d06a-4976-a22f-03cb29f8ca4e&amp;catalogNodes=11,122&amp;layers_visibility=false,true,false,true</t>
  </si>
  <si>
    <t>Für Detailansicht bitte Link zur Karte folgen.</t>
  </si>
  <si>
    <t xml:space="preserve">Diese Karte gilt nur zur Orientierung. Die ausgewählten Ortschaften im Ortsverzeichnis sind gemäß der Richtlinien binden. </t>
  </si>
  <si>
    <t>Ohnböck</t>
  </si>
  <si>
    <t>Sägmühle</t>
  </si>
  <si>
    <t>Angaben zu Pflegedienst</t>
  </si>
  <si>
    <t>Ortsverzeichnis (einschl. Höfe und Weiler)</t>
  </si>
  <si>
    <t>Stand</t>
  </si>
  <si>
    <t>08041 505-280</t>
  </si>
  <si>
    <r>
      <t xml:space="preserve">Berechnung Kilometergeld; 
0,80 € pro KM
</t>
    </r>
    <r>
      <rPr>
        <sz val="8"/>
        <color theme="1"/>
        <rFont val="Calibri"/>
        <family val="2"/>
        <scheme val="minor"/>
      </rPr>
      <t>Haushaltsrechtlicher Vorbehalt, Anteilsmäßige Auszahlung</t>
    </r>
  </si>
  <si>
    <t>Geburtsdatum KlientIn</t>
  </si>
  <si>
    <t>Probestraße 3, 82515 Wolfratshausen</t>
  </si>
  <si>
    <t xml:space="preserve">Testdienst </t>
  </si>
  <si>
    <t>Anzahl der Hausbesuche
von Januar bis Dezember des Antragsjahres</t>
  </si>
  <si>
    <t xml:space="preserve">Einmalige KM-Anzahl der kürzesten Route von 
Sitz des Dienstes zu Hausbesuch </t>
  </si>
  <si>
    <t>Christiane Bäumler</t>
  </si>
  <si>
    <t>Telefonnummer für Rückfragen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</si>
</sst>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Arial"/>
      <family val="2"/>
    </font>
    <font>
      <sz val="10"/>
      <name val="Arial"/>
      <family val="2"/>
    </font>
    <font>
      <sz val="9.5"/>
      <name val="Arial"/>
      <family val="2"/>
    </font>
    <font>
      <b/>
      <sz val="11.5"/>
      <name val="Arial"/>
      <family val="2"/>
    </font>
    <font>
      <sz val="11"/>
      <name val="Arial"/>
      <family val="2"/>
    </font>
    <font>
      <sz val="11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name val="Arial"/>
      <family val="2"/>
    </font>
    <font>
      <sz val="10"/>
      <color rgb="FF050505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0" fontId="0" fillId="0" borderId="0" xfId="0" applyBorder="1"/>
    <xf numFmtId="0" fontId="0" fillId="0" borderId="5" xfId="0" applyBorder="1" applyAlignment="1">
      <alignment wrapText="1"/>
    </xf>
    <xf numFmtId="0" fontId="10" fillId="0" borderId="0" xfId="0" applyNumberFormat="1" applyFont="1" applyFill="1" applyBorder="1" applyAlignment="1" applyProtection="1">
      <alignment horizontal="left" vertical="top"/>
    </xf>
    <xf numFmtId="0" fontId="10" fillId="0" borderId="0" xfId="0" applyNumberFormat="1" applyFont="1" applyFill="1" applyBorder="1" applyAlignment="1" applyProtection="1">
      <alignment vertical="top"/>
    </xf>
    <xf numFmtId="0" fontId="12" fillId="0" borderId="0" xfId="0" applyNumberFormat="1" applyFont="1" applyFill="1" applyBorder="1" applyAlignment="1" applyProtection="1">
      <alignment horizontal="left" vertical="top"/>
    </xf>
    <xf numFmtId="0" fontId="12" fillId="0" borderId="0" xfId="0" applyNumberFormat="1" applyFont="1" applyFill="1" applyBorder="1" applyAlignment="1" applyProtection="1">
      <alignment horizontal="left" vertical="top" indent="1"/>
    </xf>
    <xf numFmtId="1" fontId="13" fillId="0" borderId="0" xfId="0" applyNumberFormat="1" applyFont="1" applyFill="1" applyBorder="1" applyAlignment="1" applyProtection="1">
      <alignment horizontal="left"/>
    </xf>
    <xf numFmtId="0" fontId="13" fillId="0" borderId="0" xfId="0" applyNumberFormat="1" applyFont="1" applyFill="1" applyBorder="1" applyAlignment="1" applyProtection="1">
      <alignment horizontal="left" vertical="top"/>
    </xf>
    <xf numFmtId="1" fontId="13" fillId="0" borderId="0" xfId="0" applyNumberFormat="1" applyFont="1" applyFill="1" applyBorder="1" applyAlignment="1" applyProtection="1">
      <alignment horizontal="left" vertical="top" indent="1"/>
    </xf>
    <xf numFmtId="0" fontId="13" fillId="0" borderId="0" xfId="0" applyNumberFormat="1" applyFont="1" applyFill="1" applyBorder="1" applyAlignment="1" applyProtection="1">
      <alignment horizontal="left"/>
    </xf>
    <xf numFmtId="1" fontId="13" fillId="0" borderId="0" xfId="0" applyNumberFormat="1" applyFont="1" applyFill="1" applyBorder="1" applyAlignment="1" applyProtection="1">
      <alignment horizontal="left" indent="1"/>
    </xf>
    <xf numFmtId="0" fontId="13" fillId="0" borderId="0" xfId="0" applyNumberFormat="1" applyFont="1" applyFill="1" applyBorder="1" applyAlignment="1" applyProtection="1">
      <alignment horizontal="left" vertical="top" wrapText="1"/>
    </xf>
    <xf numFmtId="0" fontId="10" fillId="0" borderId="0" xfId="0" applyNumberFormat="1" applyFont="1" applyFill="1" applyBorder="1" applyAlignment="1" applyProtection="1">
      <alignment horizontal="left" vertical="top" indent="1"/>
    </xf>
    <xf numFmtId="1" fontId="13" fillId="0" borderId="0" xfId="0" applyNumberFormat="1" applyFont="1" applyFill="1" applyBorder="1" applyAlignment="1" applyProtection="1">
      <alignment horizontal="left" vertical="top"/>
    </xf>
    <xf numFmtId="0" fontId="13" fillId="0" borderId="0" xfId="0" applyNumberFormat="1" applyFont="1" applyFill="1" applyBorder="1" applyAlignment="1" applyProtection="1">
      <alignment vertical="top"/>
    </xf>
    <xf numFmtId="0" fontId="7" fillId="4" borderId="0" xfId="3" applyNumberFormat="1" applyBorder="1" applyAlignment="1" applyProtection="1">
      <alignment horizontal="left" vertical="top"/>
    </xf>
    <xf numFmtId="0" fontId="6" fillId="3" borderId="0" xfId="2" applyNumberFormat="1" applyBorder="1" applyAlignment="1" applyProtection="1">
      <alignment horizontal="left" vertical="top"/>
    </xf>
    <xf numFmtId="0" fontId="6" fillId="3" borderId="0" xfId="2" applyNumberFormat="1" applyBorder="1" applyAlignment="1" applyProtection="1">
      <alignment horizontal="left"/>
    </xf>
    <xf numFmtId="0" fontId="16" fillId="0" borderId="0" xfId="0" applyNumberFormat="1" applyFont="1" applyFill="1" applyBorder="1" applyAlignment="1" applyProtection="1">
      <alignment vertical="top"/>
    </xf>
    <xf numFmtId="0" fontId="0" fillId="0" borderId="0" xfId="0" applyFill="1"/>
    <xf numFmtId="0" fontId="1" fillId="0" borderId="0" xfId="0" applyFont="1" applyFill="1"/>
    <xf numFmtId="0" fontId="18" fillId="0" borderId="0" xfId="0" applyFont="1"/>
    <xf numFmtId="0" fontId="19" fillId="0" borderId="0" xfId="1" applyFont="1" applyAlignment="1">
      <alignment vertical="top" wrapText="1"/>
    </xf>
    <xf numFmtId="0" fontId="2" fillId="0" borderId="0" xfId="0" applyFont="1" applyAlignment="1">
      <alignment vertical="center" wrapText="1"/>
    </xf>
    <xf numFmtId="0" fontId="2" fillId="0" borderId="0" xfId="0" applyFont="1"/>
    <xf numFmtId="0" fontId="10" fillId="7" borderId="0" xfId="0" applyNumberFormat="1" applyFont="1" applyFill="1" applyBorder="1" applyAlignment="1" applyProtection="1">
      <alignment horizontal="left" vertical="top"/>
    </xf>
    <xf numFmtId="0" fontId="10" fillId="7" borderId="0" xfId="0" applyNumberFormat="1" applyFont="1" applyFill="1" applyBorder="1" applyAlignment="1" applyProtection="1">
      <alignment vertical="top"/>
    </xf>
    <xf numFmtId="0" fontId="9" fillId="7" borderId="0" xfId="0" applyNumberFormat="1" applyFont="1" applyFill="1" applyBorder="1" applyAlignment="1" applyProtection="1">
      <alignment vertical="top"/>
    </xf>
    <xf numFmtId="0" fontId="11" fillId="7" borderId="0" xfId="0" applyNumberFormat="1" applyFont="1" applyFill="1" applyBorder="1" applyAlignment="1" applyProtection="1">
      <alignment vertical="top"/>
    </xf>
    <xf numFmtId="14" fontId="10" fillId="7" borderId="0" xfId="0" applyNumberFormat="1" applyFont="1" applyFill="1" applyBorder="1" applyAlignment="1" applyProtection="1">
      <alignment horizontal="left" vertical="top"/>
    </xf>
    <xf numFmtId="0" fontId="1" fillId="6" borderId="1" xfId="0" applyFont="1" applyFill="1" applyBorder="1" applyProtection="1">
      <protection locked="0"/>
    </xf>
    <xf numFmtId="0" fontId="0" fillId="0" borderId="2" xfId="0" applyBorder="1" applyProtection="1">
      <protection locked="0"/>
    </xf>
    <xf numFmtId="0" fontId="3" fillId="6" borderId="1" xfId="0" applyFont="1" applyFill="1" applyBorder="1" applyProtection="1">
      <protection locked="0"/>
    </xf>
    <xf numFmtId="0" fontId="0" fillId="0" borderId="4" xfId="0" applyBorder="1" applyProtection="1">
      <protection locked="0"/>
    </xf>
    <xf numFmtId="0" fontId="14" fillId="8" borderId="0" xfId="0" applyFont="1" applyFill="1" applyAlignment="1">
      <alignment wrapText="1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 applyProtection="1">
      <alignment vertical="center"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3" fillId="6" borderId="3" xfId="0" applyFont="1" applyFill="1" applyBorder="1" applyProtection="1">
      <protection locked="0"/>
    </xf>
    <xf numFmtId="14" fontId="0" fillId="0" borderId="5" xfId="0" applyNumberFormat="1" applyBorder="1" applyAlignment="1" applyProtection="1">
      <alignment wrapText="1"/>
      <protection locked="0"/>
    </xf>
    <xf numFmtId="0" fontId="8" fillId="5" borderId="6" xfId="0" applyFont="1" applyFill="1" applyBorder="1" applyAlignment="1" applyProtection="1">
      <alignment horizontal="center"/>
      <protection locked="0"/>
    </xf>
    <xf numFmtId="0" fontId="8" fillId="5" borderId="7" xfId="0" applyFont="1" applyFill="1" applyBorder="1" applyAlignment="1" applyProtection="1">
      <alignment horizontal="center"/>
      <protection locked="0"/>
    </xf>
    <xf numFmtId="0" fontId="15" fillId="8" borderId="0" xfId="0" applyFont="1" applyFill="1" applyBorder="1" applyAlignment="1">
      <alignment horizontal="center" wrapText="1"/>
    </xf>
    <xf numFmtId="0" fontId="9" fillId="7" borderId="0" xfId="0" applyNumberFormat="1" applyFont="1" applyFill="1" applyBorder="1" applyAlignment="1" applyProtection="1">
      <alignment horizontal="center" vertical="top"/>
    </xf>
    <xf numFmtId="0" fontId="10" fillId="0" borderId="0" xfId="0" applyNumberFormat="1" applyFont="1" applyFill="1" applyBorder="1" applyAlignment="1" applyProtection="1">
      <alignment horizontal="center" vertical="top"/>
    </xf>
    <xf numFmtId="0" fontId="16" fillId="0" borderId="0" xfId="0" applyNumberFormat="1" applyFont="1" applyFill="1" applyBorder="1" applyAlignment="1" applyProtection="1">
      <alignment horizontal="center" vertical="top"/>
    </xf>
    <xf numFmtId="0" fontId="17" fillId="7" borderId="0" xfId="0" applyFont="1" applyFill="1" applyAlignment="1"/>
  </cellXfs>
  <cellStyles count="4">
    <cellStyle name="Gut" xfId="2" builtinId="26"/>
    <cellStyle name="Link" xfId="1" builtinId="8"/>
    <cellStyle name="Schlecht" xfId="3" builtinId="27"/>
    <cellStyle name="Standard" xfId="0" builtinId="0"/>
  </cellStyles>
  <dxfs count="12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</xdr:colOff>
      <xdr:row>2</xdr:row>
      <xdr:rowOff>151280</xdr:rowOff>
    </xdr:from>
    <xdr:to>
      <xdr:col>1</xdr:col>
      <xdr:colOff>1960264</xdr:colOff>
      <xdr:row>49</xdr:row>
      <xdr:rowOff>106662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" y="711574"/>
          <a:ext cx="5432050" cy="8908882"/>
        </a:xfrm>
        <a:prstGeom prst="rect">
          <a:avLst/>
        </a:prstGeom>
      </xdr:spPr>
    </xdr:pic>
    <xdr:clientData/>
  </xdr:twoCellAnchor>
  <xdr:twoCellAnchor editAs="oneCell">
    <xdr:from>
      <xdr:col>1</xdr:col>
      <xdr:colOff>2682281</xdr:colOff>
      <xdr:row>3</xdr:row>
      <xdr:rowOff>19356</xdr:rowOff>
    </xdr:from>
    <xdr:to>
      <xdr:col>1</xdr:col>
      <xdr:colOff>9512893</xdr:colOff>
      <xdr:row>50</xdr:row>
      <xdr:rowOff>121228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7872" y="1716538"/>
          <a:ext cx="6830612" cy="90553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Sozialraum_Nord" displayName="Sozialraum_Nord" ref="G1:G21" totalsRowShown="0" headerRowDxfId="11" dataDxfId="10">
  <autoFilter ref="G1:G21" xr:uid="{00000000-0009-0000-0100-000002000000}"/>
  <tableColumns count="1">
    <tableColumn id="1" xr3:uid="{00000000-0010-0000-0000-000001000000}" name="Sozialraum_Nord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Sozialraum_Mitte" displayName="Sozialraum_Mitte" ref="N1:N45" totalsRowShown="0" headerRowDxfId="8" dataDxfId="7">
  <autoFilter ref="N1:N45" xr:uid="{00000000-0009-0000-0100-000003000000}"/>
  <tableColumns count="1">
    <tableColumn id="1" xr3:uid="{00000000-0010-0000-0100-000001000000}" name="Sozialraum_Mitte" dataDxfId="6">
      <calculatedColumnFormula>IFERROR(VLOOKUP(M2,K2:L999,2,0),"")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Sozialraum_Loisachtal" displayName="Sozialraum_Loisachtal" ref="U1:U13" totalsRowShown="0" headerRowDxfId="5" dataDxfId="4">
  <autoFilter ref="U1:U13" xr:uid="{00000000-0009-0000-0100-000004000000}"/>
  <tableColumns count="1">
    <tableColumn id="1" xr3:uid="{00000000-0010-0000-0200-000001000000}" name="Sozialraum_Loisachtal" dataDxfId="3">
      <calculatedColumnFormula>IFERROR(VLOOKUP(T2,R:S,2,0),"")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Sozialraum_Süd" displayName="Sozialraum_Süd" ref="AB1:AB45" totalsRowShown="0" headerRowDxfId="2" dataDxfId="1">
  <autoFilter ref="AB1:AB45" xr:uid="{00000000-0009-0000-0100-000005000000}"/>
  <tableColumns count="1">
    <tableColumn id="1" xr3:uid="{00000000-0010-0000-0300-000001000000}" name="Sozialraum_Sü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Sozialplanung">
      <a:dk1>
        <a:srgbClr val="212A33"/>
      </a:dk1>
      <a:lt1>
        <a:sysClr val="window" lastClr="FFFFFF"/>
      </a:lt1>
      <a:dk2>
        <a:srgbClr val="234B56"/>
      </a:dk2>
      <a:lt2>
        <a:srgbClr val="EEF6F8"/>
      </a:lt2>
      <a:accent1>
        <a:srgbClr val="CC5F6E"/>
      </a:accent1>
      <a:accent2>
        <a:srgbClr val="EA157A"/>
      </a:accent2>
      <a:accent3>
        <a:srgbClr val="D5870A"/>
      </a:accent3>
      <a:accent4>
        <a:srgbClr val="AF3F3E"/>
      </a:accent4>
      <a:accent5>
        <a:srgbClr val="738AC8"/>
      </a:accent5>
      <a:accent6>
        <a:srgbClr val="1AB39F"/>
      </a:accent6>
      <a:hlink>
        <a:srgbClr val="EB8803"/>
      </a:hlink>
      <a:folHlink>
        <a:srgbClr val="5F7791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tabColor theme="8" tint="-0.249977111117893"/>
    <pageSetUpPr fitToPage="1"/>
  </sheetPr>
  <dimension ref="A1:AH15"/>
  <sheetViews>
    <sheetView showGridLines="0" tabSelected="1" zoomScaleNormal="100" workbookViewId="0">
      <selection activeCell="F9" sqref="F9"/>
    </sheetView>
  </sheetViews>
  <sheetFormatPr baseColWidth="10" defaultRowHeight="15" x14ac:dyDescent="0.25"/>
  <cols>
    <col min="1" max="1" width="27.5703125" customWidth="1"/>
    <col min="2" max="2" width="61.42578125" customWidth="1"/>
    <col min="3" max="34" width="11.42578125" style="2"/>
  </cols>
  <sheetData>
    <row r="1" spans="1:2" ht="15.75" thickBot="1" x14ac:dyDescent="0.3">
      <c r="A1" s="42" t="s">
        <v>536</v>
      </c>
      <c r="B1" s="43"/>
    </row>
    <row r="2" spans="1:2" ht="48" customHeight="1" x14ac:dyDescent="0.25">
      <c r="A2" s="32" t="s">
        <v>27</v>
      </c>
      <c r="B2" s="33" t="s">
        <v>543</v>
      </c>
    </row>
    <row r="3" spans="1:2" ht="36.75" customHeight="1" x14ac:dyDescent="0.25">
      <c r="A3" s="32" t="s">
        <v>32</v>
      </c>
      <c r="B3" s="33" t="s">
        <v>542</v>
      </c>
    </row>
    <row r="4" spans="1:2" ht="35.25" customHeight="1" x14ac:dyDescent="0.25">
      <c r="A4" s="32" t="s">
        <v>30</v>
      </c>
      <c r="B4" s="33"/>
    </row>
    <row r="5" spans="1:2" ht="33" customHeight="1" thickBot="1" x14ac:dyDescent="0.3">
      <c r="A5" s="32" t="s">
        <v>31</v>
      </c>
      <c r="B5" s="33"/>
    </row>
    <row r="6" spans="1:2" ht="15.75" thickBot="1" x14ac:dyDescent="0.3">
      <c r="A6" s="42" t="s">
        <v>28</v>
      </c>
      <c r="B6" s="43"/>
    </row>
    <row r="7" spans="1:2" ht="39" customHeight="1" x14ac:dyDescent="0.25">
      <c r="A7" s="34" t="s">
        <v>29</v>
      </c>
      <c r="B7" s="33"/>
    </row>
    <row r="8" spans="1:2" ht="54" customHeight="1" x14ac:dyDescent="0.25">
      <c r="A8" s="34" t="s">
        <v>30</v>
      </c>
      <c r="B8" s="33"/>
    </row>
    <row r="9" spans="1:2" ht="54" customHeight="1" thickBot="1" x14ac:dyDescent="0.3">
      <c r="A9" s="40" t="s">
        <v>31</v>
      </c>
      <c r="B9" s="35"/>
    </row>
    <row r="10" spans="1:2" ht="16.5" customHeight="1" x14ac:dyDescent="0.25"/>
    <row r="11" spans="1:2" ht="35.25" customHeight="1" x14ac:dyDescent="0.25"/>
    <row r="12" spans="1:2" ht="28.5" customHeight="1" x14ac:dyDescent="0.25"/>
    <row r="13" spans="1:2" ht="33.950000000000003" customHeight="1" x14ac:dyDescent="0.25"/>
    <row r="14" spans="1:2" ht="30" customHeight="1" x14ac:dyDescent="0.25"/>
    <row r="15" spans="1:2" ht="42" customHeight="1" x14ac:dyDescent="0.25"/>
  </sheetData>
  <sheetProtection sheet="1" objects="1" scenarios="1" formatCells="0" formatColumns="0" formatRows="0" insertColumns="0" insertRows="0" insertHyperlinks="0" deleteColumns="0" deleteRows="0" sort="0" autoFilter="0" pivotTables="0"/>
  <mergeCells count="2">
    <mergeCell ref="A1:B1"/>
    <mergeCell ref="A6:B6"/>
  </mergeCells>
  <pageMargins left="0.70866141732283472" right="0.70866141732283472" top="0.78740157480314965" bottom="0.78740157480314965" header="0.31496062992125984" footer="0.31496062992125984"/>
  <pageSetup paperSize="9" scale="8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theme="6" tint="-0.249977111117893"/>
    <pageSetUpPr fitToPage="1"/>
  </sheetPr>
  <dimension ref="A1:H100"/>
  <sheetViews>
    <sheetView showGridLines="0" zoomScale="85" zoomScaleNormal="85" workbookViewId="0">
      <pane ySplit="2" topLeftCell="A3" activePane="bottomLeft" state="frozen"/>
      <selection pane="bottomLeft" activeCell="I15" sqref="I15"/>
    </sheetView>
  </sheetViews>
  <sheetFormatPr baseColWidth="10" defaultColWidth="11.42578125" defaultRowHeight="15" x14ac:dyDescent="0.25"/>
  <cols>
    <col min="1" max="1" width="18.28515625" style="1" customWidth="1"/>
    <col min="2" max="2" width="21.42578125" style="1" customWidth="1"/>
    <col min="3" max="3" width="28.140625" style="1" customWidth="1"/>
    <col min="4" max="5" width="21.42578125" style="1" customWidth="1"/>
    <col min="6" max="6" width="26.5703125" style="1" customWidth="1"/>
    <col min="7" max="7" width="28.85546875" style="1" bestFit="1" customWidth="1"/>
    <col min="8" max="8" width="25" style="1" bestFit="1" customWidth="1"/>
    <col min="9" max="16384" width="11.42578125" style="1"/>
  </cols>
  <sheetData>
    <row r="1" spans="1:8" ht="60" customHeight="1" x14ac:dyDescent="0.35">
      <c r="A1" s="44" t="s">
        <v>524</v>
      </c>
      <c r="B1" s="44"/>
      <c r="C1" s="44" t="s">
        <v>523</v>
      </c>
      <c r="D1" s="44"/>
      <c r="E1" s="44"/>
      <c r="F1" s="44"/>
      <c r="G1" s="44"/>
      <c r="H1" s="36"/>
    </row>
    <row r="2" spans="1:8" ht="80.25" customHeight="1" x14ac:dyDescent="0.25">
      <c r="A2" s="37" t="s">
        <v>0</v>
      </c>
      <c r="B2" s="37" t="s">
        <v>1</v>
      </c>
      <c r="C2" s="37" t="s">
        <v>491</v>
      </c>
      <c r="D2" s="37" t="s">
        <v>522</v>
      </c>
      <c r="E2" s="38" t="s">
        <v>541</v>
      </c>
      <c r="F2" s="37" t="s">
        <v>544</v>
      </c>
      <c r="G2" s="37" t="s">
        <v>545</v>
      </c>
      <c r="H2" s="37" t="s">
        <v>540</v>
      </c>
    </row>
    <row r="3" spans="1:8" ht="48.75" customHeight="1" x14ac:dyDescent="0.25">
      <c r="A3" s="3" t="str">
        <f>'Kontaktdaten '!$B$2</f>
        <v xml:space="preserve">Testdienst </v>
      </c>
      <c r="B3" s="3" t="str">
        <f>'Kontaktdaten '!$B$3</f>
        <v>Probestraße 3, 82515 Wolfratshausen</v>
      </c>
      <c r="C3" s="3" t="s">
        <v>525</v>
      </c>
      <c r="D3" s="3" t="s">
        <v>479</v>
      </c>
      <c r="E3" s="41">
        <v>18264</v>
      </c>
      <c r="F3" s="3">
        <v>4</v>
      </c>
      <c r="G3" s="3">
        <v>38.200000000000003</v>
      </c>
      <c r="H3" s="3">
        <f>G3*0.8*F3</f>
        <v>122.24000000000001</v>
      </c>
    </row>
    <row r="4" spans="1:8" ht="30" x14ac:dyDescent="0.25">
      <c r="A4" s="3" t="str">
        <f>'Kontaktdaten '!$B$2</f>
        <v xml:space="preserve">Testdienst </v>
      </c>
      <c r="B4" s="3" t="str">
        <f>'Kontaktdaten '!$B$3</f>
        <v>Probestraße 3, 82515 Wolfratshausen</v>
      </c>
      <c r="C4" s="3" t="s">
        <v>526</v>
      </c>
      <c r="D4" s="3" t="s">
        <v>77</v>
      </c>
      <c r="E4" s="39"/>
      <c r="F4" s="3"/>
      <c r="G4" s="3"/>
      <c r="H4" s="3">
        <f t="shared" ref="H4:H66" si="0">G4*0.8*F4</f>
        <v>0</v>
      </c>
    </row>
    <row r="5" spans="1:8" ht="30" x14ac:dyDescent="0.25">
      <c r="A5" s="3" t="str">
        <f>'Kontaktdaten '!$B$2</f>
        <v xml:space="preserve">Testdienst </v>
      </c>
      <c r="B5" s="3" t="str">
        <f>'Kontaktdaten '!$B$3</f>
        <v>Probestraße 3, 82515 Wolfratshausen</v>
      </c>
      <c r="C5" s="3" t="s">
        <v>527</v>
      </c>
      <c r="D5" s="3" t="s">
        <v>94</v>
      </c>
      <c r="E5" s="39"/>
      <c r="F5" s="3"/>
      <c r="G5" s="3"/>
      <c r="H5" s="3">
        <f t="shared" si="0"/>
        <v>0</v>
      </c>
    </row>
    <row r="6" spans="1:8" ht="30" x14ac:dyDescent="0.25">
      <c r="A6" s="3" t="str">
        <f>'Kontaktdaten '!$B$2</f>
        <v xml:space="preserve">Testdienst </v>
      </c>
      <c r="B6" s="3" t="str">
        <f>'Kontaktdaten '!$B$3</f>
        <v>Probestraße 3, 82515 Wolfratshausen</v>
      </c>
      <c r="C6" s="3" t="s">
        <v>528</v>
      </c>
      <c r="D6" s="3" t="s">
        <v>78</v>
      </c>
      <c r="E6" s="41"/>
      <c r="F6" s="3"/>
      <c r="G6" s="3"/>
      <c r="H6" s="3">
        <f t="shared" si="0"/>
        <v>0</v>
      </c>
    </row>
    <row r="7" spans="1:8" ht="30" x14ac:dyDescent="0.25">
      <c r="A7" s="3" t="str">
        <f>'Kontaktdaten '!$B$2</f>
        <v xml:space="preserve">Testdienst </v>
      </c>
      <c r="B7" s="3" t="str">
        <f>'Kontaktdaten '!$B$3</f>
        <v>Probestraße 3, 82515 Wolfratshausen</v>
      </c>
      <c r="C7" s="3"/>
      <c r="D7" s="3"/>
      <c r="E7" s="39"/>
      <c r="F7" s="3"/>
      <c r="G7" s="3"/>
      <c r="H7" s="3">
        <f t="shared" si="0"/>
        <v>0</v>
      </c>
    </row>
    <row r="8" spans="1:8" ht="30" x14ac:dyDescent="0.25">
      <c r="A8" s="3" t="str">
        <f>'Kontaktdaten '!$B$2</f>
        <v xml:space="preserve">Testdienst </v>
      </c>
      <c r="B8" s="3" t="str">
        <f>'Kontaktdaten '!$B$3</f>
        <v>Probestraße 3, 82515 Wolfratshausen</v>
      </c>
      <c r="C8" s="3"/>
      <c r="D8" s="3"/>
      <c r="E8" s="39"/>
      <c r="F8" s="3"/>
      <c r="G8" s="3"/>
      <c r="H8" s="3">
        <f t="shared" si="0"/>
        <v>0</v>
      </c>
    </row>
    <row r="9" spans="1:8" ht="30" x14ac:dyDescent="0.25">
      <c r="A9" s="3" t="str">
        <f>'Kontaktdaten '!$B$2</f>
        <v xml:space="preserve">Testdienst </v>
      </c>
      <c r="B9" s="3" t="str">
        <f>'Kontaktdaten '!$B$3</f>
        <v>Probestraße 3, 82515 Wolfratshausen</v>
      </c>
      <c r="C9" s="3"/>
      <c r="D9" s="3"/>
      <c r="E9" s="39"/>
      <c r="F9" s="3"/>
      <c r="G9" s="3"/>
      <c r="H9" s="3">
        <f t="shared" si="0"/>
        <v>0</v>
      </c>
    </row>
    <row r="10" spans="1:8" ht="30" x14ac:dyDescent="0.25">
      <c r="A10" s="3" t="str">
        <f>'Kontaktdaten '!$B$2</f>
        <v xml:space="preserve">Testdienst </v>
      </c>
      <c r="B10" s="3" t="str">
        <f>'Kontaktdaten '!$B$3</f>
        <v>Probestraße 3, 82515 Wolfratshausen</v>
      </c>
      <c r="C10" s="3"/>
      <c r="D10" s="3"/>
      <c r="E10" s="39"/>
      <c r="F10" s="3"/>
      <c r="G10" s="3"/>
      <c r="H10" s="3">
        <f t="shared" si="0"/>
        <v>0</v>
      </c>
    </row>
    <row r="11" spans="1:8" ht="30" x14ac:dyDescent="0.25">
      <c r="A11" s="3" t="str">
        <f>'Kontaktdaten '!$B$2</f>
        <v xml:space="preserve">Testdienst </v>
      </c>
      <c r="B11" s="3" t="str">
        <f>'Kontaktdaten '!$B$3</f>
        <v>Probestraße 3, 82515 Wolfratshausen</v>
      </c>
      <c r="C11" s="3"/>
      <c r="D11" s="3"/>
      <c r="E11" s="39"/>
      <c r="F11" s="3"/>
      <c r="G11" s="3"/>
      <c r="H11" s="3">
        <f t="shared" si="0"/>
        <v>0</v>
      </c>
    </row>
    <row r="12" spans="1:8" ht="30" x14ac:dyDescent="0.25">
      <c r="A12" s="3" t="str">
        <f>'Kontaktdaten '!$B$2</f>
        <v xml:space="preserve">Testdienst </v>
      </c>
      <c r="B12" s="3" t="str">
        <f>'Kontaktdaten '!$B$3</f>
        <v>Probestraße 3, 82515 Wolfratshausen</v>
      </c>
      <c r="C12" s="3"/>
      <c r="D12" s="3"/>
      <c r="E12" s="39"/>
      <c r="F12" s="3"/>
      <c r="G12" s="3"/>
      <c r="H12" s="3">
        <f t="shared" si="0"/>
        <v>0</v>
      </c>
    </row>
    <row r="13" spans="1:8" ht="30" x14ac:dyDescent="0.25">
      <c r="A13" s="3" t="str">
        <f>'Kontaktdaten '!$B$2</f>
        <v xml:space="preserve">Testdienst </v>
      </c>
      <c r="B13" s="3" t="str">
        <f>'Kontaktdaten '!$B$3</f>
        <v>Probestraße 3, 82515 Wolfratshausen</v>
      </c>
      <c r="C13" s="3"/>
      <c r="D13" s="3"/>
      <c r="E13" s="39"/>
      <c r="F13" s="3"/>
      <c r="G13" s="3"/>
      <c r="H13" s="3">
        <f t="shared" si="0"/>
        <v>0</v>
      </c>
    </row>
    <row r="14" spans="1:8" ht="30" x14ac:dyDescent="0.25">
      <c r="A14" s="3" t="str">
        <f>'Kontaktdaten '!$B$2</f>
        <v xml:space="preserve">Testdienst </v>
      </c>
      <c r="B14" s="3" t="str">
        <f>'Kontaktdaten '!$B$3</f>
        <v>Probestraße 3, 82515 Wolfratshausen</v>
      </c>
      <c r="C14" s="3"/>
      <c r="D14" s="3"/>
      <c r="E14" s="39"/>
      <c r="F14" s="3"/>
      <c r="G14" s="3"/>
      <c r="H14" s="3">
        <f t="shared" si="0"/>
        <v>0</v>
      </c>
    </row>
    <row r="15" spans="1:8" ht="30" x14ac:dyDescent="0.25">
      <c r="A15" s="3" t="str">
        <f>'Kontaktdaten '!$B$2</f>
        <v xml:space="preserve">Testdienst </v>
      </c>
      <c r="B15" s="3" t="str">
        <f>'Kontaktdaten '!$B$3</f>
        <v>Probestraße 3, 82515 Wolfratshausen</v>
      </c>
      <c r="C15" s="3"/>
      <c r="D15" s="3"/>
      <c r="E15" s="39"/>
      <c r="F15" s="3"/>
      <c r="G15" s="3"/>
      <c r="H15" s="3">
        <f t="shared" si="0"/>
        <v>0</v>
      </c>
    </row>
    <row r="16" spans="1:8" ht="30" x14ac:dyDescent="0.25">
      <c r="A16" s="3" t="str">
        <f>'Kontaktdaten '!$B$2</f>
        <v xml:space="preserve">Testdienst </v>
      </c>
      <c r="B16" s="3" t="str">
        <f>'Kontaktdaten '!$B$3</f>
        <v>Probestraße 3, 82515 Wolfratshausen</v>
      </c>
      <c r="C16" s="3"/>
      <c r="D16" s="3"/>
      <c r="E16" s="39"/>
      <c r="F16" s="3"/>
      <c r="G16" s="3"/>
      <c r="H16" s="3">
        <f t="shared" si="0"/>
        <v>0</v>
      </c>
    </row>
    <row r="17" spans="1:8" ht="30" x14ac:dyDescent="0.25">
      <c r="A17" s="3" t="str">
        <f>'Kontaktdaten '!$B$2</f>
        <v xml:space="preserve">Testdienst </v>
      </c>
      <c r="B17" s="3" t="str">
        <f>'Kontaktdaten '!$B$3</f>
        <v>Probestraße 3, 82515 Wolfratshausen</v>
      </c>
      <c r="C17" s="3"/>
      <c r="D17" s="3"/>
      <c r="E17" s="39"/>
      <c r="F17" s="3"/>
      <c r="G17" s="3"/>
      <c r="H17" s="3">
        <f t="shared" si="0"/>
        <v>0</v>
      </c>
    </row>
    <row r="18" spans="1:8" ht="30" x14ac:dyDescent="0.25">
      <c r="A18" s="3" t="str">
        <f>'Kontaktdaten '!$B$2</f>
        <v xml:space="preserve">Testdienst </v>
      </c>
      <c r="B18" s="3" t="str">
        <f>'Kontaktdaten '!$B$3</f>
        <v>Probestraße 3, 82515 Wolfratshausen</v>
      </c>
      <c r="C18" s="3"/>
      <c r="D18" s="3"/>
      <c r="E18" s="39"/>
      <c r="F18" s="3"/>
      <c r="G18" s="3"/>
      <c r="H18" s="3">
        <f t="shared" si="0"/>
        <v>0</v>
      </c>
    </row>
    <row r="19" spans="1:8" ht="30" x14ac:dyDescent="0.25">
      <c r="A19" s="3" t="str">
        <f>'Kontaktdaten '!$B$2</f>
        <v xml:space="preserve">Testdienst </v>
      </c>
      <c r="B19" s="3" t="str">
        <f>'Kontaktdaten '!$B$3</f>
        <v>Probestraße 3, 82515 Wolfratshausen</v>
      </c>
      <c r="C19" s="3"/>
      <c r="D19" s="3"/>
      <c r="E19" s="39"/>
      <c r="F19" s="3"/>
      <c r="G19" s="3"/>
      <c r="H19" s="3">
        <f t="shared" si="0"/>
        <v>0</v>
      </c>
    </row>
    <row r="20" spans="1:8" ht="30" x14ac:dyDescent="0.25">
      <c r="A20" s="3" t="str">
        <f>'Kontaktdaten '!$B$2</f>
        <v xml:space="preserve">Testdienst </v>
      </c>
      <c r="B20" s="3" t="str">
        <f>'Kontaktdaten '!$B$3</f>
        <v>Probestraße 3, 82515 Wolfratshausen</v>
      </c>
      <c r="C20" s="3"/>
      <c r="D20" s="3"/>
      <c r="E20" s="39"/>
      <c r="F20" s="3"/>
      <c r="G20" s="3"/>
      <c r="H20" s="3">
        <f t="shared" si="0"/>
        <v>0</v>
      </c>
    </row>
    <row r="21" spans="1:8" ht="30" x14ac:dyDescent="0.25">
      <c r="A21" s="3" t="str">
        <f>'Kontaktdaten '!$B$2</f>
        <v xml:space="preserve">Testdienst </v>
      </c>
      <c r="B21" s="3" t="str">
        <f>'Kontaktdaten '!$B$3</f>
        <v>Probestraße 3, 82515 Wolfratshausen</v>
      </c>
      <c r="C21" s="3"/>
      <c r="D21" s="3"/>
      <c r="E21" s="39"/>
      <c r="F21" s="3"/>
      <c r="G21" s="3"/>
      <c r="H21" s="3">
        <f t="shared" si="0"/>
        <v>0</v>
      </c>
    </row>
    <row r="22" spans="1:8" ht="30" x14ac:dyDescent="0.25">
      <c r="A22" s="3" t="str">
        <f>'Kontaktdaten '!$B$2</f>
        <v xml:space="preserve">Testdienst </v>
      </c>
      <c r="B22" s="3" t="str">
        <f>'Kontaktdaten '!$B$3</f>
        <v>Probestraße 3, 82515 Wolfratshausen</v>
      </c>
      <c r="C22" s="3"/>
      <c r="D22" s="3"/>
      <c r="E22" s="39"/>
      <c r="F22" s="3"/>
      <c r="G22" s="3"/>
      <c r="H22" s="3">
        <f t="shared" si="0"/>
        <v>0</v>
      </c>
    </row>
    <row r="23" spans="1:8" ht="30" x14ac:dyDescent="0.25">
      <c r="A23" s="3" t="str">
        <f>'Kontaktdaten '!$B$2</f>
        <v xml:space="preserve">Testdienst </v>
      </c>
      <c r="B23" s="3" t="str">
        <f>'Kontaktdaten '!$B$3</f>
        <v>Probestraße 3, 82515 Wolfratshausen</v>
      </c>
      <c r="C23" s="3"/>
      <c r="D23" s="3"/>
      <c r="E23" s="39"/>
      <c r="F23" s="3"/>
      <c r="G23" s="3"/>
      <c r="H23" s="3">
        <f t="shared" si="0"/>
        <v>0</v>
      </c>
    </row>
    <row r="24" spans="1:8" ht="30" x14ac:dyDescent="0.25">
      <c r="A24" s="3" t="str">
        <f>'Kontaktdaten '!$B$2</f>
        <v xml:space="preserve">Testdienst </v>
      </c>
      <c r="B24" s="3" t="str">
        <f>'Kontaktdaten '!$B$3</f>
        <v>Probestraße 3, 82515 Wolfratshausen</v>
      </c>
      <c r="C24" s="3"/>
      <c r="D24" s="3"/>
      <c r="E24" s="39"/>
      <c r="F24" s="3"/>
      <c r="G24" s="3"/>
      <c r="H24" s="3">
        <f t="shared" si="0"/>
        <v>0</v>
      </c>
    </row>
    <row r="25" spans="1:8" ht="30" x14ac:dyDescent="0.25">
      <c r="A25" s="3" t="str">
        <f>'Kontaktdaten '!$B$2</f>
        <v xml:space="preserve">Testdienst </v>
      </c>
      <c r="B25" s="3" t="str">
        <f>'Kontaktdaten '!$B$3</f>
        <v>Probestraße 3, 82515 Wolfratshausen</v>
      </c>
      <c r="C25" s="3"/>
      <c r="D25" s="3"/>
      <c r="E25" s="39"/>
      <c r="F25" s="3"/>
      <c r="G25" s="3"/>
      <c r="H25" s="3">
        <f t="shared" si="0"/>
        <v>0</v>
      </c>
    </row>
    <row r="26" spans="1:8" ht="30" x14ac:dyDescent="0.25">
      <c r="A26" s="3" t="str">
        <f>'Kontaktdaten '!$B$2</f>
        <v xml:space="preserve">Testdienst </v>
      </c>
      <c r="B26" s="3" t="str">
        <f>'Kontaktdaten '!$B$3</f>
        <v>Probestraße 3, 82515 Wolfratshausen</v>
      </c>
      <c r="C26" s="3"/>
      <c r="D26" s="3"/>
      <c r="E26" s="39"/>
      <c r="F26" s="3"/>
      <c r="G26" s="3"/>
      <c r="H26" s="3">
        <f t="shared" si="0"/>
        <v>0</v>
      </c>
    </row>
    <row r="27" spans="1:8" ht="30" x14ac:dyDescent="0.25">
      <c r="A27" s="3" t="str">
        <f>'Kontaktdaten '!$B$2</f>
        <v xml:space="preserve">Testdienst </v>
      </c>
      <c r="B27" s="3" t="str">
        <f>'Kontaktdaten '!$B$3</f>
        <v>Probestraße 3, 82515 Wolfratshausen</v>
      </c>
      <c r="C27" s="3"/>
      <c r="D27" s="3"/>
      <c r="E27" s="39"/>
      <c r="F27" s="3"/>
      <c r="G27" s="3"/>
      <c r="H27" s="3">
        <f t="shared" si="0"/>
        <v>0</v>
      </c>
    </row>
    <row r="28" spans="1:8" ht="30" x14ac:dyDescent="0.25">
      <c r="A28" s="3" t="str">
        <f>'Kontaktdaten '!$B$2</f>
        <v xml:space="preserve">Testdienst </v>
      </c>
      <c r="B28" s="3" t="str">
        <f>'Kontaktdaten '!$B$3</f>
        <v>Probestraße 3, 82515 Wolfratshausen</v>
      </c>
      <c r="C28" s="3"/>
      <c r="D28" s="3"/>
      <c r="E28" s="39"/>
      <c r="F28" s="3"/>
      <c r="G28" s="3"/>
      <c r="H28" s="3">
        <f t="shared" si="0"/>
        <v>0</v>
      </c>
    </row>
    <row r="29" spans="1:8" ht="30" x14ac:dyDescent="0.25">
      <c r="A29" s="3" t="str">
        <f>'Kontaktdaten '!$B$2</f>
        <v xml:space="preserve">Testdienst </v>
      </c>
      <c r="B29" s="3" t="str">
        <f>'Kontaktdaten '!$B$3</f>
        <v>Probestraße 3, 82515 Wolfratshausen</v>
      </c>
      <c r="C29" s="3"/>
      <c r="D29" s="3"/>
      <c r="E29" s="39"/>
      <c r="F29" s="3"/>
      <c r="G29" s="3"/>
      <c r="H29" s="3">
        <f t="shared" si="0"/>
        <v>0</v>
      </c>
    </row>
    <row r="30" spans="1:8" ht="30" x14ac:dyDescent="0.25">
      <c r="A30" s="3" t="str">
        <f>'Kontaktdaten '!$B$2</f>
        <v xml:space="preserve">Testdienst </v>
      </c>
      <c r="B30" s="3" t="str">
        <f>'Kontaktdaten '!$B$3</f>
        <v>Probestraße 3, 82515 Wolfratshausen</v>
      </c>
      <c r="C30" s="3"/>
      <c r="D30" s="3"/>
      <c r="E30" s="39"/>
      <c r="F30" s="3"/>
      <c r="G30" s="3"/>
      <c r="H30" s="3">
        <f t="shared" si="0"/>
        <v>0</v>
      </c>
    </row>
    <row r="31" spans="1:8" ht="30" x14ac:dyDescent="0.25">
      <c r="A31" s="3" t="str">
        <f>'Kontaktdaten '!$B$2</f>
        <v xml:space="preserve">Testdienst </v>
      </c>
      <c r="B31" s="3" t="str">
        <f>'Kontaktdaten '!$B$3</f>
        <v>Probestraße 3, 82515 Wolfratshausen</v>
      </c>
      <c r="C31" s="3"/>
      <c r="D31" s="3"/>
      <c r="E31" s="39"/>
      <c r="F31" s="3"/>
      <c r="G31" s="3"/>
      <c r="H31" s="3">
        <f t="shared" si="0"/>
        <v>0</v>
      </c>
    </row>
    <row r="32" spans="1:8" ht="30" x14ac:dyDescent="0.25">
      <c r="A32" s="3" t="str">
        <f>'Kontaktdaten '!$B$2</f>
        <v xml:space="preserve">Testdienst </v>
      </c>
      <c r="B32" s="3" t="str">
        <f>'Kontaktdaten '!$B$3</f>
        <v>Probestraße 3, 82515 Wolfratshausen</v>
      </c>
      <c r="C32" s="3"/>
      <c r="D32" s="3"/>
      <c r="E32" s="39"/>
      <c r="F32" s="3"/>
      <c r="G32" s="3"/>
      <c r="H32" s="3">
        <f t="shared" si="0"/>
        <v>0</v>
      </c>
    </row>
    <row r="33" spans="1:8" ht="30" x14ac:dyDescent="0.25">
      <c r="A33" s="3" t="str">
        <f>'Kontaktdaten '!$B$2</f>
        <v xml:space="preserve">Testdienst </v>
      </c>
      <c r="B33" s="3" t="str">
        <f>'Kontaktdaten '!$B$3</f>
        <v>Probestraße 3, 82515 Wolfratshausen</v>
      </c>
      <c r="C33" s="3"/>
      <c r="D33" s="3"/>
      <c r="E33" s="39"/>
      <c r="F33" s="3"/>
      <c r="G33" s="3"/>
      <c r="H33" s="3">
        <f t="shared" si="0"/>
        <v>0</v>
      </c>
    </row>
    <row r="34" spans="1:8" ht="30" x14ac:dyDescent="0.25">
      <c r="A34" s="3" t="str">
        <f>'Kontaktdaten '!$B$2</f>
        <v xml:space="preserve">Testdienst </v>
      </c>
      <c r="B34" s="3" t="str">
        <f>'Kontaktdaten '!$B$3</f>
        <v>Probestraße 3, 82515 Wolfratshausen</v>
      </c>
      <c r="C34" s="3"/>
      <c r="D34" s="3"/>
      <c r="E34" s="39"/>
      <c r="F34" s="3"/>
      <c r="G34" s="3"/>
      <c r="H34" s="3">
        <f t="shared" si="0"/>
        <v>0</v>
      </c>
    </row>
    <row r="35" spans="1:8" ht="30" x14ac:dyDescent="0.25">
      <c r="A35" s="3" t="str">
        <f>'Kontaktdaten '!$B$2</f>
        <v xml:space="preserve">Testdienst </v>
      </c>
      <c r="B35" s="3" t="str">
        <f>'Kontaktdaten '!$B$3</f>
        <v>Probestraße 3, 82515 Wolfratshausen</v>
      </c>
      <c r="C35" s="3"/>
      <c r="D35" s="3"/>
      <c r="E35" s="39"/>
      <c r="F35" s="3"/>
      <c r="G35" s="3"/>
      <c r="H35" s="3">
        <f t="shared" si="0"/>
        <v>0</v>
      </c>
    </row>
    <row r="36" spans="1:8" ht="30" x14ac:dyDescent="0.25">
      <c r="A36" s="3" t="str">
        <f>'Kontaktdaten '!$B$2</f>
        <v xml:space="preserve">Testdienst </v>
      </c>
      <c r="B36" s="3" t="str">
        <f>'Kontaktdaten '!$B$3</f>
        <v>Probestraße 3, 82515 Wolfratshausen</v>
      </c>
      <c r="C36" s="3"/>
      <c r="D36" s="3"/>
      <c r="E36" s="39"/>
      <c r="F36" s="3"/>
      <c r="G36" s="3"/>
      <c r="H36" s="3">
        <f t="shared" si="0"/>
        <v>0</v>
      </c>
    </row>
    <row r="37" spans="1:8" ht="30" x14ac:dyDescent="0.25">
      <c r="A37" s="3" t="str">
        <f>'Kontaktdaten '!$B$2</f>
        <v xml:space="preserve">Testdienst </v>
      </c>
      <c r="B37" s="3" t="str">
        <f>'Kontaktdaten '!$B$3</f>
        <v>Probestraße 3, 82515 Wolfratshausen</v>
      </c>
      <c r="C37" s="3"/>
      <c r="D37" s="3"/>
      <c r="E37" s="39"/>
      <c r="F37" s="3"/>
      <c r="G37" s="3"/>
      <c r="H37" s="3">
        <f t="shared" si="0"/>
        <v>0</v>
      </c>
    </row>
    <row r="38" spans="1:8" ht="30" x14ac:dyDescent="0.25">
      <c r="A38" s="3" t="str">
        <f>'Kontaktdaten '!$B$2</f>
        <v xml:space="preserve">Testdienst </v>
      </c>
      <c r="B38" s="3" t="str">
        <f>'Kontaktdaten '!$B$3</f>
        <v>Probestraße 3, 82515 Wolfratshausen</v>
      </c>
      <c r="C38" s="3"/>
      <c r="D38" s="3"/>
      <c r="E38" s="39"/>
      <c r="F38" s="3"/>
      <c r="G38" s="3"/>
      <c r="H38" s="3">
        <f t="shared" si="0"/>
        <v>0</v>
      </c>
    </row>
    <row r="39" spans="1:8" ht="30" x14ac:dyDescent="0.25">
      <c r="A39" s="3" t="str">
        <f>'Kontaktdaten '!$B$2</f>
        <v xml:space="preserve">Testdienst </v>
      </c>
      <c r="B39" s="3" t="str">
        <f>'Kontaktdaten '!$B$3</f>
        <v>Probestraße 3, 82515 Wolfratshausen</v>
      </c>
      <c r="C39" s="3"/>
      <c r="D39" s="3"/>
      <c r="E39" s="39"/>
      <c r="F39" s="3"/>
      <c r="G39" s="3"/>
      <c r="H39" s="3">
        <f t="shared" si="0"/>
        <v>0</v>
      </c>
    </row>
    <row r="40" spans="1:8" ht="30" x14ac:dyDescent="0.25">
      <c r="A40" s="3" t="str">
        <f>'Kontaktdaten '!$B$2</f>
        <v xml:space="preserve">Testdienst </v>
      </c>
      <c r="B40" s="3" t="str">
        <f>'Kontaktdaten '!$B$3</f>
        <v>Probestraße 3, 82515 Wolfratshausen</v>
      </c>
      <c r="C40" s="3"/>
      <c r="D40" s="3"/>
      <c r="E40" s="39"/>
      <c r="F40" s="3"/>
      <c r="G40" s="3"/>
      <c r="H40" s="3">
        <f t="shared" si="0"/>
        <v>0</v>
      </c>
    </row>
    <row r="41" spans="1:8" ht="30" x14ac:dyDescent="0.25">
      <c r="A41" s="3" t="str">
        <f>'Kontaktdaten '!$B$2</f>
        <v xml:space="preserve">Testdienst </v>
      </c>
      <c r="B41" s="3" t="str">
        <f>'Kontaktdaten '!$B$3</f>
        <v>Probestraße 3, 82515 Wolfratshausen</v>
      </c>
      <c r="C41" s="3"/>
      <c r="D41" s="3"/>
      <c r="E41" s="39"/>
      <c r="F41" s="3"/>
      <c r="G41" s="3"/>
      <c r="H41" s="3">
        <f t="shared" si="0"/>
        <v>0</v>
      </c>
    </row>
    <row r="42" spans="1:8" ht="30" x14ac:dyDescent="0.25">
      <c r="A42" s="3" t="str">
        <f>'Kontaktdaten '!$B$2</f>
        <v xml:space="preserve">Testdienst </v>
      </c>
      <c r="B42" s="3" t="str">
        <f>'Kontaktdaten '!$B$3</f>
        <v>Probestraße 3, 82515 Wolfratshausen</v>
      </c>
      <c r="C42" s="3"/>
      <c r="D42" s="3"/>
      <c r="E42" s="39"/>
      <c r="F42" s="3"/>
      <c r="G42" s="3"/>
      <c r="H42" s="3">
        <f t="shared" si="0"/>
        <v>0</v>
      </c>
    </row>
    <row r="43" spans="1:8" ht="30" x14ac:dyDescent="0.25">
      <c r="A43" s="3" t="str">
        <f>'Kontaktdaten '!$B$2</f>
        <v xml:space="preserve">Testdienst </v>
      </c>
      <c r="B43" s="3" t="str">
        <f>'Kontaktdaten '!$B$3</f>
        <v>Probestraße 3, 82515 Wolfratshausen</v>
      </c>
      <c r="C43" s="3"/>
      <c r="D43" s="3"/>
      <c r="E43" s="39"/>
      <c r="F43" s="3"/>
      <c r="G43" s="3"/>
      <c r="H43" s="3">
        <f t="shared" si="0"/>
        <v>0</v>
      </c>
    </row>
    <row r="44" spans="1:8" ht="30" x14ac:dyDescent="0.25">
      <c r="A44" s="3" t="str">
        <f>'Kontaktdaten '!$B$2</f>
        <v xml:space="preserve">Testdienst </v>
      </c>
      <c r="B44" s="3" t="str">
        <f>'Kontaktdaten '!$B$3</f>
        <v>Probestraße 3, 82515 Wolfratshausen</v>
      </c>
      <c r="C44" s="3"/>
      <c r="D44" s="3"/>
      <c r="E44" s="39"/>
      <c r="F44" s="3"/>
      <c r="G44" s="3"/>
      <c r="H44" s="3">
        <f t="shared" si="0"/>
        <v>0</v>
      </c>
    </row>
    <row r="45" spans="1:8" ht="30" x14ac:dyDescent="0.25">
      <c r="A45" s="3" t="str">
        <f>'Kontaktdaten '!$B$2</f>
        <v xml:space="preserve">Testdienst </v>
      </c>
      <c r="B45" s="3" t="str">
        <f>'Kontaktdaten '!$B$3</f>
        <v>Probestraße 3, 82515 Wolfratshausen</v>
      </c>
      <c r="C45" s="3"/>
      <c r="D45" s="3"/>
      <c r="E45" s="39"/>
      <c r="F45" s="3"/>
      <c r="G45" s="3"/>
      <c r="H45" s="3">
        <f t="shared" si="0"/>
        <v>0</v>
      </c>
    </row>
    <row r="46" spans="1:8" ht="30" x14ac:dyDescent="0.25">
      <c r="A46" s="3" t="str">
        <f>'Kontaktdaten '!$B$2</f>
        <v xml:space="preserve">Testdienst </v>
      </c>
      <c r="B46" s="3" t="str">
        <f>'Kontaktdaten '!$B$3</f>
        <v>Probestraße 3, 82515 Wolfratshausen</v>
      </c>
      <c r="C46" s="3"/>
      <c r="D46" s="3"/>
      <c r="E46" s="39"/>
      <c r="F46" s="3"/>
      <c r="G46" s="3"/>
      <c r="H46" s="3">
        <f t="shared" si="0"/>
        <v>0</v>
      </c>
    </row>
    <row r="47" spans="1:8" ht="30" x14ac:dyDescent="0.25">
      <c r="A47" s="3" t="str">
        <f>'Kontaktdaten '!$B$2</f>
        <v xml:space="preserve">Testdienst </v>
      </c>
      <c r="B47" s="3" t="str">
        <f>'Kontaktdaten '!$B$3</f>
        <v>Probestraße 3, 82515 Wolfratshausen</v>
      </c>
      <c r="C47" s="3"/>
      <c r="D47" s="3"/>
      <c r="E47" s="39"/>
      <c r="F47" s="3"/>
      <c r="G47" s="3"/>
      <c r="H47" s="3">
        <f t="shared" si="0"/>
        <v>0</v>
      </c>
    </row>
    <row r="48" spans="1:8" ht="30" x14ac:dyDescent="0.25">
      <c r="A48" s="3" t="str">
        <f>'Kontaktdaten '!$B$2</f>
        <v xml:space="preserve">Testdienst </v>
      </c>
      <c r="B48" s="3" t="str">
        <f>'Kontaktdaten '!$B$3</f>
        <v>Probestraße 3, 82515 Wolfratshausen</v>
      </c>
      <c r="C48" s="3"/>
      <c r="D48" s="3"/>
      <c r="E48" s="39"/>
      <c r="F48" s="3"/>
      <c r="G48" s="3"/>
      <c r="H48" s="3">
        <f t="shared" si="0"/>
        <v>0</v>
      </c>
    </row>
    <row r="49" spans="1:8" ht="30" x14ac:dyDescent="0.25">
      <c r="A49" s="3" t="str">
        <f>'Kontaktdaten '!$B$2</f>
        <v xml:space="preserve">Testdienst </v>
      </c>
      <c r="B49" s="3" t="str">
        <f>'Kontaktdaten '!$B$3</f>
        <v>Probestraße 3, 82515 Wolfratshausen</v>
      </c>
      <c r="C49" s="3"/>
      <c r="D49" s="3"/>
      <c r="E49" s="39"/>
      <c r="F49" s="3"/>
      <c r="G49" s="3"/>
      <c r="H49" s="3">
        <f t="shared" si="0"/>
        <v>0</v>
      </c>
    </row>
    <row r="50" spans="1:8" ht="30" x14ac:dyDescent="0.25">
      <c r="A50" s="3" t="str">
        <f>'Kontaktdaten '!$B$2</f>
        <v xml:space="preserve">Testdienst </v>
      </c>
      <c r="B50" s="3" t="str">
        <f>'Kontaktdaten '!$B$3</f>
        <v>Probestraße 3, 82515 Wolfratshausen</v>
      </c>
      <c r="C50" s="3"/>
      <c r="D50" s="3"/>
      <c r="E50" s="39"/>
      <c r="F50" s="3"/>
      <c r="G50" s="3"/>
      <c r="H50" s="3">
        <f t="shared" si="0"/>
        <v>0</v>
      </c>
    </row>
    <row r="51" spans="1:8" ht="30" x14ac:dyDescent="0.25">
      <c r="A51" s="3" t="str">
        <f>'Kontaktdaten '!$B$2</f>
        <v xml:space="preserve">Testdienst </v>
      </c>
      <c r="B51" s="3" t="str">
        <f>'Kontaktdaten '!$B$3</f>
        <v>Probestraße 3, 82515 Wolfratshausen</v>
      </c>
      <c r="C51" s="3"/>
      <c r="D51" s="3"/>
      <c r="E51" s="39"/>
      <c r="F51" s="3"/>
      <c r="G51" s="3"/>
      <c r="H51" s="3">
        <f t="shared" si="0"/>
        <v>0</v>
      </c>
    </row>
    <row r="52" spans="1:8" ht="30" x14ac:dyDescent="0.25">
      <c r="A52" s="3" t="str">
        <f>'Kontaktdaten '!$B$2</f>
        <v xml:space="preserve">Testdienst </v>
      </c>
      <c r="B52" s="3" t="str">
        <f>'Kontaktdaten '!$B$3</f>
        <v>Probestraße 3, 82515 Wolfratshausen</v>
      </c>
      <c r="C52" s="3"/>
      <c r="D52" s="3"/>
      <c r="E52" s="39"/>
      <c r="F52" s="3"/>
      <c r="G52" s="3"/>
      <c r="H52" s="3">
        <f t="shared" si="0"/>
        <v>0</v>
      </c>
    </row>
    <row r="53" spans="1:8" ht="30" x14ac:dyDescent="0.25">
      <c r="A53" s="3" t="str">
        <f>'Kontaktdaten '!$B$2</f>
        <v xml:space="preserve">Testdienst </v>
      </c>
      <c r="B53" s="3" t="str">
        <f>'Kontaktdaten '!$B$3</f>
        <v>Probestraße 3, 82515 Wolfratshausen</v>
      </c>
      <c r="C53" s="3"/>
      <c r="D53" s="3"/>
      <c r="E53" s="39"/>
      <c r="F53" s="3"/>
      <c r="G53" s="3"/>
      <c r="H53" s="3">
        <f t="shared" si="0"/>
        <v>0</v>
      </c>
    </row>
    <row r="54" spans="1:8" ht="30" x14ac:dyDescent="0.25">
      <c r="A54" s="3" t="str">
        <f>'Kontaktdaten '!$B$2</f>
        <v xml:space="preserve">Testdienst </v>
      </c>
      <c r="B54" s="3" t="str">
        <f>'Kontaktdaten '!$B$3</f>
        <v>Probestraße 3, 82515 Wolfratshausen</v>
      </c>
      <c r="C54" s="3"/>
      <c r="D54" s="3"/>
      <c r="E54" s="39"/>
      <c r="F54" s="3"/>
      <c r="G54" s="3"/>
      <c r="H54" s="3">
        <f t="shared" si="0"/>
        <v>0</v>
      </c>
    </row>
    <row r="55" spans="1:8" ht="30" x14ac:dyDescent="0.25">
      <c r="A55" s="3" t="str">
        <f>'Kontaktdaten '!$B$2</f>
        <v xml:space="preserve">Testdienst </v>
      </c>
      <c r="B55" s="3" t="str">
        <f>'Kontaktdaten '!$B$3</f>
        <v>Probestraße 3, 82515 Wolfratshausen</v>
      </c>
      <c r="C55" s="3"/>
      <c r="D55" s="3"/>
      <c r="E55" s="39"/>
      <c r="F55" s="3"/>
      <c r="G55" s="3"/>
      <c r="H55" s="3">
        <f t="shared" si="0"/>
        <v>0</v>
      </c>
    </row>
    <row r="56" spans="1:8" ht="30" x14ac:dyDescent="0.25">
      <c r="A56" s="3" t="str">
        <f>'Kontaktdaten '!$B$2</f>
        <v xml:space="preserve">Testdienst </v>
      </c>
      <c r="B56" s="3" t="str">
        <f>'Kontaktdaten '!$B$3</f>
        <v>Probestraße 3, 82515 Wolfratshausen</v>
      </c>
      <c r="C56" s="3"/>
      <c r="D56" s="3"/>
      <c r="E56" s="39"/>
      <c r="F56" s="3"/>
      <c r="G56" s="3"/>
      <c r="H56" s="3">
        <f t="shared" si="0"/>
        <v>0</v>
      </c>
    </row>
    <row r="57" spans="1:8" ht="30" x14ac:dyDescent="0.25">
      <c r="A57" s="3" t="str">
        <f>'Kontaktdaten '!$B$2</f>
        <v xml:space="preserve">Testdienst </v>
      </c>
      <c r="B57" s="3" t="str">
        <f>'Kontaktdaten '!$B$3</f>
        <v>Probestraße 3, 82515 Wolfratshausen</v>
      </c>
      <c r="C57" s="3"/>
      <c r="D57" s="3"/>
      <c r="E57" s="39"/>
      <c r="F57" s="3"/>
      <c r="G57" s="3"/>
      <c r="H57" s="3">
        <f t="shared" si="0"/>
        <v>0</v>
      </c>
    </row>
    <row r="58" spans="1:8" ht="30" x14ac:dyDescent="0.25">
      <c r="A58" s="3" t="str">
        <f>'Kontaktdaten '!$B$2</f>
        <v xml:space="preserve">Testdienst </v>
      </c>
      <c r="B58" s="3" t="str">
        <f>'Kontaktdaten '!$B$3</f>
        <v>Probestraße 3, 82515 Wolfratshausen</v>
      </c>
      <c r="C58" s="3"/>
      <c r="D58" s="3"/>
      <c r="E58" s="39"/>
      <c r="F58" s="3"/>
      <c r="G58" s="3"/>
      <c r="H58" s="3">
        <f t="shared" si="0"/>
        <v>0</v>
      </c>
    </row>
    <row r="59" spans="1:8" ht="30" x14ac:dyDescent="0.25">
      <c r="A59" s="3" t="str">
        <f>'Kontaktdaten '!$B$2</f>
        <v xml:space="preserve">Testdienst </v>
      </c>
      <c r="B59" s="3" t="str">
        <f>'Kontaktdaten '!$B$3</f>
        <v>Probestraße 3, 82515 Wolfratshausen</v>
      </c>
      <c r="C59" s="3"/>
      <c r="D59" s="3"/>
      <c r="E59" s="39"/>
      <c r="F59" s="3"/>
      <c r="G59" s="3"/>
      <c r="H59" s="3">
        <f t="shared" si="0"/>
        <v>0</v>
      </c>
    </row>
    <row r="60" spans="1:8" ht="30" x14ac:dyDescent="0.25">
      <c r="A60" s="3" t="str">
        <f>'Kontaktdaten '!$B$2</f>
        <v xml:space="preserve">Testdienst </v>
      </c>
      <c r="B60" s="3" t="str">
        <f>'Kontaktdaten '!$B$3</f>
        <v>Probestraße 3, 82515 Wolfratshausen</v>
      </c>
      <c r="C60" s="3"/>
      <c r="D60" s="3"/>
      <c r="E60" s="39"/>
      <c r="F60" s="3"/>
      <c r="G60" s="3"/>
      <c r="H60" s="3">
        <f t="shared" si="0"/>
        <v>0</v>
      </c>
    </row>
    <row r="61" spans="1:8" ht="30" x14ac:dyDescent="0.25">
      <c r="A61" s="3" t="str">
        <f>'Kontaktdaten '!$B$2</f>
        <v xml:space="preserve">Testdienst </v>
      </c>
      <c r="B61" s="3" t="str">
        <f>'Kontaktdaten '!$B$3</f>
        <v>Probestraße 3, 82515 Wolfratshausen</v>
      </c>
      <c r="C61" s="3"/>
      <c r="D61" s="3"/>
      <c r="E61" s="39"/>
      <c r="F61" s="3"/>
      <c r="G61" s="3"/>
      <c r="H61" s="3">
        <f t="shared" si="0"/>
        <v>0</v>
      </c>
    </row>
    <row r="62" spans="1:8" ht="30" x14ac:dyDescent="0.25">
      <c r="A62" s="3" t="str">
        <f>'Kontaktdaten '!$B$2</f>
        <v xml:space="preserve">Testdienst </v>
      </c>
      <c r="B62" s="3" t="str">
        <f>'Kontaktdaten '!$B$3</f>
        <v>Probestraße 3, 82515 Wolfratshausen</v>
      </c>
      <c r="C62" s="3"/>
      <c r="D62" s="3"/>
      <c r="E62" s="39"/>
      <c r="F62" s="3"/>
      <c r="G62" s="3"/>
      <c r="H62" s="3">
        <f t="shared" si="0"/>
        <v>0</v>
      </c>
    </row>
    <row r="63" spans="1:8" ht="30" x14ac:dyDescent="0.25">
      <c r="A63" s="3" t="str">
        <f>'Kontaktdaten '!$B$2</f>
        <v xml:space="preserve">Testdienst </v>
      </c>
      <c r="B63" s="3" t="str">
        <f>'Kontaktdaten '!$B$3</f>
        <v>Probestraße 3, 82515 Wolfratshausen</v>
      </c>
      <c r="C63" s="3"/>
      <c r="D63" s="3"/>
      <c r="E63" s="39"/>
      <c r="F63" s="3"/>
      <c r="G63" s="3"/>
      <c r="H63" s="3">
        <f t="shared" si="0"/>
        <v>0</v>
      </c>
    </row>
    <row r="64" spans="1:8" ht="30" x14ac:dyDescent="0.25">
      <c r="A64" s="3" t="str">
        <f>'Kontaktdaten '!$B$2</f>
        <v xml:space="preserve">Testdienst </v>
      </c>
      <c r="B64" s="3" t="str">
        <f>'Kontaktdaten '!$B$3</f>
        <v>Probestraße 3, 82515 Wolfratshausen</v>
      </c>
      <c r="C64" s="3"/>
      <c r="D64" s="3"/>
      <c r="E64" s="39"/>
      <c r="F64" s="3"/>
      <c r="G64" s="3"/>
      <c r="H64" s="3">
        <f t="shared" si="0"/>
        <v>0</v>
      </c>
    </row>
    <row r="65" spans="1:8" ht="30" x14ac:dyDescent="0.25">
      <c r="A65" s="3" t="str">
        <f>'Kontaktdaten '!$B$2</f>
        <v xml:space="preserve">Testdienst </v>
      </c>
      <c r="B65" s="3" t="str">
        <f>'Kontaktdaten '!$B$3</f>
        <v>Probestraße 3, 82515 Wolfratshausen</v>
      </c>
      <c r="C65" s="3"/>
      <c r="D65" s="3"/>
      <c r="E65" s="39"/>
      <c r="F65" s="3"/>
      <c r="G65" s="3"/>
      <c r="H65" s="3">
        <f t="shared" si="0"/>
        <v>0</v>
      </c>
    </row>
    <row r="66" spans="1:8" ht="30" x14ac:dyDescent="0.25">
      <c r="A66" s="3" t="str">
        <f>'Kontaktdaten '!$B$2</f>
        <v xml:space="preserve">Testdienst </v>
      </c>
      <c r="B66" s="3" t="str">
        <f>'Kontaktdaten '!$B$3</f>
        <v>Probestraße 3, 82515 Wolfratshausen</v>
      </c>
      <c r="C66" s="3"/>
      <c r="D66" s="3"/>
      <c r="E66" s="39"/>
      <c r="F66" s="3"/>
      <c r="G66" s="3"/>
      <c r="H66" s="3">
        <f t="shared" si="0"/>
        <v>0</v>
      </c>
    </row>
    <row r="67" spans="1:8" ht="30" x14ac:dyDescent="0.25">
      <c r="A67" s="3" t="str">
        <f>'Kontaktdaten '!$B$2</f>
        <v xml:space="preserve">Testdienst </v>
      </c>
      <c r="B67" s="3" t="str">
        <f>'Kontaktdaten '!$B$3</f>
        <v>Probestraße 3, 82515 Wolfratshausen</v>
      </c>
      <c r="C67" s="3"/>
      <c r="D67" s="3"/>
      <c r="E67" s="39"/>
      <c r="F67" s="3"/>
      <c r="G67" s="3"/>
      <c r="H67" s="3">
        <f t="shared" ref="H67:H100" si="1">G67*0.8*F67</f>
        <v>0</v>
      </c>
    </row>
    <row r="68" spans="1:8" ht="30" x14ac:dyDescent="0.25">
      <c r="A68" s="3" t="str">
        <f>'Kontaktdaten '!$B$2</f>
        <v xml:space="preserve">Testdienst </v>
      </c>
      <c r="B68" s="3" t="str">
        <f>'Kontaktdaten '!$B$3</f>
        <v>Probestraße 3, 82515 Wolfratshausen</v>
      </c>
      <c r="C68" s="3"/>
      <c r="D68" s="3"/>
      <c r="E68" s="39"/>
      <c r="F68" s="3"/>
      <c r="G68" s="3"/>
      <c r="H68" s="3">
        <f t="shared" si="1"/>
        <v>0</v>
      </c>
    </row>
    <row r="69" spans="1:8" ht="30" x14ac:dyDescent="0.25">
      <c r="A69" s="3" t="str">
        <f>'Kontaktdaten '!$B$2</f>
        <v xml:space="preserve">Testdienst </v>
      </c>
      <c r="B69" s="3" t="str">
        <f>'Kontaktdaten '!$B$3</f>
        <v>Probestraße 3, 82515 Wolfratshausen</v>
      </c>
      <c r="C69" s="3"/>
      <c r="D69" s="3"/>
      <c r="E69" s="39"/>
      <c r="F69" s="3"/>
      <c r="G69" s="3"/>
      <c r="H69" s="3">
        <f t="shared" si="1"/>
        <v>0</v>
      </c>
    </row>
    <row r="70" spans="1:8" ht="30" x14ac:dyDescent="0.25">
      <c r="A70" s="3" t="str">
        <f>'Kontaktdaten '!$B$2</f>
        <v xml:space="preserve">Testdienst </v>
      </c>
      <c r="B70" s="3" t="str">
        <f>'Kontaktdaten '!$B$3</f>
        <v>Probestraße 3, 82515 Wolfratshausen</v>
      </c>
      <c r="C70" s="3"/>
      <c r="D70" s="3"/>
      <c r="E70" s="39"/>
      <c r="F70" s="3"/>
      <c r="G70" s="3"/>
      <c r="H70" s="3">
        <f t="shared" si="1"/>
        <v>0</v>
      </c>
    </row>
    <row r="71" spans="1:8" ht="30" x14ac:dyDescent="0.25">
      <c r="A71" s="3" t="str">
        <f>'Kontaktdaten '!$B$2</f>
        <v xml:space="preserve">Testdienst </v>
      </c>
      <c r="B71" s="3" t="str">
        <f>'Kontaktdaten '!$B$3</f>
        <v>Probestraße 3, 82515 Wolfratshausen</v>
      </c>
      <c r="C71" s="3"/>
      <c r="D71" s="3"/>
      <c r="E71" s="39"/>
      <c r="F71" s="3"/>
      <c r="G71" s="3"/>
      <c r="H71" s="3">
        <f t="shared" si="1"/>
        <v>0</v>
      </c>
    </row>
    <row r="72" spans="1:8" ht="30" x14ac:dyDescent="0.25">
      <c r="A72" s="3" t="str">
        <f>'Kontaktdaten '!$B$2</f>
        <v xml:space="preserve">Testdienst </v>
      </c>
      <c r="B72" s="3" t="str">
        <f>'Kontaktdaten '!$B$3</f>
        <v>Probestraße 3, 82515 Wolfratshausen</v>
      </c>
      <c r="C72" s="3"/>
      <c r="D72" s="3"/>
      <c r="E72" s="39"/>
      <c r="F72" s="3"/>
      <c r="G72" s="3"/>
      <c r="H72" s="3">
        <f t="shared" si="1"/>
        <v>0</v>
      </c>
    </row>
    <row r="73" spans="1:8" ht="30" x14ac:dyDescent="0.25">
      <c r="A73" s="3" t="str">
        <f>'Kontaktdaten '!$B$2</f>
        <v xml:space="preserve">Testdienst </v>
      </c>
      <c r="B73" s="3" t="str">
        <f>'Kontaktdaten '!$B$3</f>
        <v>Probestraße 3, 82515 Wolfratshausen</v>
      </c>
      <c r="C73" s="3"/>
      <c r="D73" s="3"/>
      <c r="E73" s="39"/>
      <c r="F73" s="3"/>
      <c r="G73" s="3"/>
      <c r="H73" s="3">
        <f t="shared" si="1"/>
        <v>0</v>
      </c>
    </row>
    <row r="74" spans="1:8" ht="30" x14ac:dyDescent="0.25">
      <c r="A74" s="3" t="str">
        <f>'Kontaktdaten '!$B$2</f>
        <v xml:space="preserve">Testdienst </v>
      </c>
      <c r="B74" s="3" t="str">
        <f>'Kontaktdaten '!$B$3</f>
        <v>Probestraße 3, 82515 Wolfratshausen</v>
      </c>
      <c r="C74" s="3"/>
      <c r="D74" s="3"/>
      <c r="E74" s="39"/>
      <c r="F74" s="3"/>
      <c r="G74" s="3"/>
      <c r="H74" s="3">
        <f t="shared" si="1"/>
        <v>0</v>
      </c>
    </row>
    <row r="75" spans="1:8" ht="30" x14ac:dyDescent="0.25">
      <c r="A75" s="3" t="str">
        <f>'Kontaktdaten '!$B$2</f>
        <v xml:space="preserve">Testdienst </v>
      </c>
      <c r="B75" s="3" t="str">
        <f>'Kontaktdaten '!$B$3</f>
        <v>Probestraße 3, 82515 Wolfratshausen</v>
      </c>
      <c r="C75" s="3"/>
      <c r="D75" s="3"/>
      <c r="E75" s="39"/>
      <c r="F75" s="3"/>
      <c r="G75" s="3"/>
      <c r="H75" s="3">
        <f t="shared" si="1"/>
        <v>0</v>
      </c>
    </row>
    <row r="76" spans="1:8" ht="30" x14ac:dyDescent="0.25">
      <c r="A76" s="3" t="str">
        <f>'Kontaktdaten '!$B$2</f>
        <v xml:space="preserve">Testdienst </v>
      </c>
      <c r="B76" s="3" t="str">
        <f>'Kontaktdaten '!$B$3</f>
        <v>Probestraße 3, 82515 Wolfratshausen</v>
      </c>
      <c r="C76" s="3"/>
      <c r="D76" s="3"/>
      <c r="E76" s="39"/>
      <c r="F76" s="3"/>
      <c r="G76" s="3"/>
      <c r="H76" s="3">
        <f t="shared" si="1"/>
        <v>0</v>
      </c>
    </row>
    <row r="77" spans="1:8" ht="30" x14ac:dyDescent="0.25">
      <c r="A77" s="3" t="str">
        <f>'Kontaktdaten '!$B$2</f>
        <v xml:space="preserve">Testdienst </v>
      </c>
      <c r="B77" s="3" t="str">
        <f>'Kontaktdaten '!$B$3</f>
        <v>Probestraße 3, 82515 Wolfratshausen</v>
      </c>
      <c r="C77" s="3"/>
      <c r="D77" s="3"/>
      <c r="E77" s="39"/>
      <c r="F77" s="3"/>
      <c r="G77" s="3"/>
      <c r="H77" s="3">
        <f t="shared" si="1"/>
        <v>0</v>
      </c>
    </row>
    <row r="78" spans="1:8" ht="30" x14ac:dyDescent="0.25">
      <c r="A78" s="3" t="str">
        <f>'Kontaktdaten '!$B$2</f>
        <v xml:space="preserve">Testdienst </v>
      </c>
      <c r="B78" s="3" t="str">
        <f>'Kontaktdaten '!$B$3</f>
        <v>Probestraße 3, 82515 Wolfratshausen</v>
      </c>
      <c r="C78" s="3"/>
      <c r="D78" s="3"/>
      <c r="E78" s="39"/>
      <c r="F78" s="3"/>
      <c r="G78" s="3"/>
      <c r="H78" s="3">
        <f t="shared" si="1"/>
        <v>0</v>
      </c>
    </row>
    <row r="79" spans="1:8" ht="30" x14ac:dyDescent="0.25">
      <c r="A79" s="3" t="str">
        <f>'Kontaktdaten '!$B$2</f>
        <v xml:space="preserve">Testdienst </v>
      </c>
      <c r="B79" s="3" t="str">
        <f>'Kontaktdaten '!$B$3</f>
        <v>Probestraße 3, 82515 Wolfratshausen</v>
      </c>
      <c r="C79" s="3"/>
      <c r="D79" s="3"/>
      <c r="E79" s="39"/>
      <c r="F79" s="3"/>
      <c r="G79" s="3"/>
      <c r="H79" s="3">
        <f t="shared" si="1"/>
        <v>0</v>
      </c>
    </row>
    <row r="80" spans="1:8" ht="30" x14ac:dyDescent="0.25">
      <c r="A80" s="3" t="str">
        <f>'Kontaktdaten '!$B$2</f>
        <v xml:space="preserve">Testdienst </v>
      </c>
      <c r="B80" s="3" t="str">
        <f>'Kontaktdaten '!$B$3</f>
        <v>Probestraße 3, 82515 Wolfratshausen</v>
      </c>
      <c r="C80" s="3"/>
      <c r="D80" s="3"/>
      <c r="E80" s="39"/>
      <c r="F80" s="3"/>
      <c r="G80" s="3"/>
      <c r="H80" s="3">
        <f t="shared" si="1"/>
        <v>0</v>
      </c>
    </row>
    <row r="81" spans="1:8" ht="30" x14ac:dyDescent="0.25">
      <c r="A81" s="3" t="str">
        <f>'Kontaktdaten '!$B$2</f>
        <v xml:space="preserve">Testdienst </v>
      </c>
      <c r="B81" s="3" t="str">
        <f>'Kontaktdaten '!$B$3</f>
        <v>Probestraße 3, 82515 Wolfratshausen</v>
      </c>
      <c r="C81" s="3"/>
      <c r="D81" s="3"/>
      <c r="E81" s="39"/>
      <c r="F81" s="3"/>
      <c r="G81" s="3"/>
      <c r="H81" s="3">
        <f t="shared" si="1"/>
        <v>0</v>
      </c>
    </row>
    <row r="82" spans="1:8" ht="30" x14ac:dyDescent="0.25">
      <c r="A82" s="3" t="str">
        <f>'Kontaktdaten '!$B$2</f>
        <v xml:space="preserve">Testdienst </v>
      </c>
      <c r="B82" s="3" t="str">
        <f>'Kontaktdaten '!$B$3</f>
        <v>Probestraße 3, 82515 Wolfratshausen</v>
      </c>
      <c r="C82" s="3"/>
      <c r="D82" s="3"/>
      <c r="E82" s="39"/>
      <c r="F82" s="3"/>
      <c r="G82" s="3"/>
      <c r="H82" s="3">
        <f t="shared" si="1"/>
        <v>0</v>
      </c>
    </row>
    <row r="83" spans="1:8" ht="30" x14ac:dyDescent="0.25">
      <c r="A83" s="3" t="str">
        <f>'Kontaktdaten '!$B$2</f>
        <v xml:space="preserve">Testdienst </v>
      </c>
      <c r="B83" s="3" t="str">
        <f>'Kontaktdaten '!$B$3</f>
        <v>Probestraße 3, 82515 Wolfratshausen</v>
      </c>
      <c r="C83" s="3"/>
      <c r="D83" s="3"/>
      <c r="E83" s="39"/>
      <c r="F83" s="3"/>
      <c r="G83" s="3"/>
      <c r="H83" s="3">
        <f t="shared" si="1"/>
        <v>0</v>
      </c>
    </row>
    <row r="84" spans="1:8" ht="30" x14ac:dyDescent="0.25">
      <c r="A84" s="3" t="str">
        <f>'Kontaktdaten '!$B$2</f>
        <v xml:space="preserve">Testdienst </v>
      </c>
      <c r="B84" s="3" t="str">
        <f>'Kontaktdaten '!$B$3</f>
        <v>Probestraße 3, 82515 Wolfratshausen</v>
      </c>
      <c r="C84" s="3"/>
      <c r="D84" s="3"/>
      <c r="E84" s="39"/>
      <c r="F84" s="3"/>
      <c r="G84" s="3"/>
      <c r="H84" s="3">
        <f t="shared" si="1"/>
        <v>0</v>
      </c>
    </row>
    <row r="85" spans="1:8" ht="30" x14ac:dyDescent="0.25">
      <c r="A85" s="3" t="str">
        <f>'Kontaktdaten '!$B$2</f>
        <v xml:space="preserve">Testdienst </v>
      </c>
      <c r="B85" s="3" t="str">
        <f>'Kontaktdaten '!$B$3</f>
        <v>Probestraße 3, 82515 Wolfratshausen</v>
      </c>
      <c r="C85" s="3"/>
      <c r="D85" s="3"/>
      <c r="E85" s="39"/>
      <c r="F85" s="3"/>
      <c r="G85" s="3"/>
      <c r="H85" s="3">
        <f t="shared" si="1"/>
        <v>0</v>
      </c>
    </row>
    <row r="86" spans="1:8" ht="30" x14ac:dyDescent="0.25">
      <c r="A86" s="3" t="str">
        <f>'Kontaktdaten '!$B$2</f>
        <v xml:space="preserve">Testdienst </v>
      </c>
      <c r="B86" s="3" t="str">
        <f>'Kontaktdaten '!$B$3</f>
        <v>Probestraße 3, 82515 Wolfratshausen</v>
      </c>
      <c r="C86" s="3"/>
      <c r="D86" s="3"/>
      <c r="E86" s="39"/>
      <c r="F86" s="3"/>
      <c r="G86" s="3"/>
      <c r="H86" s="3">
        <f t="shared" si="1"/>
        <v>0</v>
      </c>
    </row>
    <row r="87" spans="1:8" ht="30" x14ac:dyDescent="0.25">
      <c r="A87" s="3" t="str">
        <f>'Kontaktdaten '!$B$2</f>
        <v xml:space="preserve">Testdienst </v>
      </c>
      <c r="B87" s="3" t="str">
        <f>'Kontaktdaten '!$B$3</f>
        <v>Probestraße 3, 82515 Wolfratshausen</v>
      </c>
      <c r="C87" s="3"/>
      <c r="D87" s="3"/>
      <c r="E87" s="39"/>
      <c r="F87" s="3"/>
      <c r="G87" s="3"/>
      <c r="H87" s="3">
        <f t="shared" si="1"/>
        <v>0</v>
      </c>
    </row>
    <row r="88" spans="1:8" ht="30" x14ac:dyDescent="0.25">
      <c r="A88" s="3" t="str">
        <f>'Kontaktdaten '!$B$2</f>
        <v xml:space="preserve">Testdienst </v>
      </c>
      <c r="B88" s="3" t="str">
        <f>'Kontaktdaten '!$B$3</f>
        <v>Probestraße 3, 82515 Wolfratshausen</v>
      </c>
      <c r="C88" s="3"/>
      <c r="D88" s="3"/>
      <c r="E88" s="39"/>
      <c r="F88" s="3"/>
      <c r="G88" s="3"/>
      <c r="H88" s="3">
        <f t="shared" si="1"/>
        <v>0</v>
      </c>
    </row>
    <row r="89" spans="1:8" ht="30" x14ac:dyDescent="0.25">
      <c r="A89" s="3" t="str">
        <f>'Kontaktdaten '!$B$2</f>
        <v xml:space="preserve">Testdienst </v>
      </c>
      <c r="B89" s="3" t="str">
        <f>'Kontaktdaten '!$B$3</f>
        <v>Probestraße 3, 82515 Wolfratshausen</v>
      </c>
      <c r="C89" s="3"/>
      <c r="D89" s="3"/>
      <c r="E89" s="39"/>
      <c r="F89" s="3"/>
      <c r="G89" s="3"/>
      <c r="H89" s="3">
        <f t="shared" si="1"/>
        <v>0</v>
      </c>
    </row>
    <row r="90" spans="1:8" ht="30" x14ac:dyDescent="0.25">
      <c r="A90" s="3" t="str">
        <f>'Kontaktdaten '!$B$2</f>
        <v xml:space="preserve">Testdienst </v>
      </c>
      <c r="B90" s="3" t="str">
        <f>'Kontaktdaten '!$B$3</f>
        <v>Probestraße 3, 82515 Wolfratshausen</v>
      </c>
      <c r="C90" s="3"/>
      <c r="D90" s="3"/>
      <c r="E90" s="39"/>
      <c r="F90" s="3"/>
      <c r="G90" s="3"/>
      <c r="H90" s="3">
        <f t="shared" si="1"/>
        <v>0</v>
      </c>
    </row>
    <row r="91" spans="1:8" ht="30" x14ac:dyDescent="0.25">
      <c r="A91" s="3" t="str">
        <f>'Kontaktdaten '!$B$2</f>
        <v xml:space="preserve">Testdienst </v>
      </c>
      <c r="B91" s="3" t="str">
        <f>'Kontaktdaten '!$B$3</f>
        <v>Probestraße 3, 82515 Wolfratshausen</v>
      </c>
      <c r="C91" s="3"/>
      <c r="D91" s="3"/>
      <c r="E91" s="39"/>
      <c r="F91" s="3"/>
      <c r="G91" s="3"/>
      <c r="H91" s="3">
        <f t="shared" si="1"/>
        <v>0</v>
      </c>
    </row>
    <row r="92" spans="1:8" ht="30" x14ac:dyDescent="0.25">
      <c r="A92" s="3" t="str">
        <f>'Kontaktdaten '!$B$2</f>
        <v xml:space="preserve">Testdienst </v>
      </c>
      <c r="B92" s="3" t="str">
        <f>'Kontaktdaten '!$B$3</f>
        <v>Probestraße 3, 82515 Wolfratshausen</v>
      </c>
      <c r="C92" s="3"/>
      <c r="D92" s="3"/>
      <c r="E92" s="39"/>
      <c r="F92" s="3"/>
      <c r="G92" s="3"/>
      <c r="H92" s="3">
        <f t="shared" si="1"/>
        <v>0</v>
      </c>
    </row>
    <row r="93" spans="1:8" ht="30" x14ac:dyDescent="0.25">
      <c r="A93" s="3" t="str">
        <f>'Kontaktdaten '!$B$2</f>
        <v xml:space="preserve">Testdienst </v>
      </c>
      <c r="B93" s="3" t="str">
        <f>'Kontaktdaten '!$B$3</f>
        <v>Probestraße 3, 82515 Wolfratshausen</v>
      </c>
      <c r="C93" s="3"/>
      <c r="D93" s="3"/>
      <c r="E93" s="39"/>
      <c r="F93" s="3"/>
      <c r="G93" s="3"/>
      <c r="H93" s="3">
        <f t="shared" si="1"/>
        <v>0</v>
      </c>
    </row>
    <row r="94" spans="1:8" ht="30" x14ac:dyDescent="0.25">
      <c r="A94" s="3" t="str">
        <f>'Kontaktdaten '!$B$2</f>
        <v xml:space="preserve">Testdienst </v>
      </c>
      <c r="B94" s="3" t="str">
        <f>'Kontaktdaten '!$B$3</f>
        <v>Probestraße 3, 82515 Wolfratshausen</v>
      </c>
      <c r="C94" s="3"/>
      <c r="D94" s="3"/>
      <c r="E94" s="39"/>
      <c r="F94" s="3"/>
      <c r="G94" s="3"/>
      <c r="H94" s="3">
        <f t="shared" si="1"/>
        <v>0</v>
      </c>
    </row>
    <row r="95" spans="1:8" ht="30" x14ac:dyDescent="0.25">
      <c r="A95" s="3" t="str">
        <f>'Kontaktdaten '!$B$2</f>
        <v xml:space="preserve">Testdienst </v>
      </c>
      <c r="B95" s="3" t="str">
        <f>'Kontaktdaten '!$B$3</f>
        <v>Probestraße 3, 82515 Wolfratshausen</v>
      </c>
      <c r="C95" s="3"/>
      <c r="D95" s="3"/>
      <c r="E95" s="39"/>
      <c r="F95" s="3"/>
      <c r="G95" s="3"/>
      <c r="H95" s="3">
        <f t="shared" si="1"/>
        <v>0</v>
      </c>
    </row>
    <row r="96" spans="1:8" ht="30" x14ac:dyDescent="0.25">
      <c r="A96" s="3" t="str">
        <f>'Kontaktdaten '!$B$2</f>
        <v xml:space="preserve">Testdienst </v>
      </c>
      <c r="B96" s="3" t="str">
        <f>'Kontaktdaten '!$B$3</f>
        <v>Probestraße 3, 82515 Wolfratshausen</v>
      </c>
      <c r="C96" s="3"/>
      <c r="D96" s="3"/>
      <c r="E96" s="39"/>
      <c r="F96" s="3"/>
      <c r="G96" s="3"/>
      <c r="H96" s="3">
        <f t="shared" si="1"/>
        <v>0</v>
      </c>
    </row>
    <row r="97" spans="1:8" ht="30" x14ac:dyDescent="0.25">
      <c r="A97" s="3" t="str">
        <f>'Kontaktdaten '!$B$2</f>
        <v xml:space="preserve">Testdienst </v>
      </c>
      <c r="B97" s="3" t="str">
        <f>'Kontaktdaten '!$B$3</f>
        <v>Probestraße 3, 82515 Wolfratshausen</v>
      </c>
      <c r="C97" s="3"/>
      <c r="D97" s="3"/>
      <c r="E97" s="39"/>
      <c r="F97" s="3"/>
      <c r="G97" s="3"/>
      <c r="H97" s="3">
        <f t="shared" si="1"/>
        <v>0</v>
      </c>
    </row>
    <row r="98" spans="1:8" ht="30" x14ac:dyDescent="0.25">
      <c r="A98" s="3" t="str">
        <f>'Kontaktdaten '!$B$2</f>
        <v xml:space="preserve">Testdienst </v>
      </c>
      <c r="B98" s="3" t="str">
        <f>'Kontaktdaten '!$B$3</f>
        <v>Probestraße 3, 82515 Wolfratshausen</v>
      </c>
      <c r="C98" s="3"/>
      <c r="D98" s="3"/>
      <c r="E98" s="39"/>
      <c r="F98" s="3"/>
      <c r="G98" s="3"/>
      <c r="H98" s="3">
        <f t="shared" si="1"/>
        <v>0</v>
      </c>
    </row>
    <row r="99" spans="1:8" ht="30" x14ac:dyDescent="0.25">
      <c r="A99" s="3" t="str">
        <f>'Kontaktdaten '!$B$2</f>
        <v xml:space="preserve">Testdienst </v>
      </c>
      <c r="B99" s="3" t="str">
        <f>'Kontaktdaten '!$B$3</f>
        <v>Probestraße 3, 82515 Wolfratshausen</v>
      </c>
      <c r="C99" s="3"/>
      <c r="D99" s="3"/>
      <c r="E99" s="39"/>
      <c r="F99" s="3"/>
      <c r="G99" s="3"/>
      <c r="H99" s="3">
        <f t="shared" si="1"/>
        <v>0</v>
      </c>
    </row>
    <row r="100" spans="1:8" ht="30" x14ac:dyDescent="0.25">
      <c r="A100" s="3" t="str">
        <f>'Kontaktdaten '!$B$2</f>
        <v xml:space="preserve">Testdienst </v>
      </c>
      <c r="B100" s="3" t="str">
        <f>'Kontaktdaten '!$B$3</f>
        <v>Probestraße 3, 82515 Wolfratshausen</v>
      </c>
      <c r="C100" s="3"/>
      <c r="D100" s="3"/>
      <c r="E100" s="39"/>
      <c r="F100" s="3"/>
      <c r="G100" s="3"/>
      <c r="H100" s="3">
        <f t="shared" si="1"/>
        <v>0</v>
      </c>
    </row>
  </sheetData>
  <mergeCells count="2">
    <mergeCell ref="A1:B1"/>
    <mergeCell ref="C1:G1"/>
  </mergeCells>
  <dataValidations count="4">
    <dataValidation type="whole" allowBlank="1" showInputMessage="1" showErrorMessage="1" sqref="F3:F100" xr:uid="{00000000-0002-0000-0100-000000000000}">
      <formula1>0</formula1>
      <formula2>1000000</formula2>
    </dataValidation>
    <dataValidation type="decimal" allowBlank="1" showInputMessage="1" showErrorMessage="1" sqref="G3:G100" xr:uid="{00000000-0002-0000-0100-000001000000}">
      <formula1>0</formula1>
      <formula2>10000000</formula2>
    </dataValidation>
    <dataValidation type="list" allowBlank="1" showInputMessage="1" showErrorMessage="1" sqref="D3:D100" xr:uid="{00000000-0002-0000-0100-000002000000}">
      <formula1>INDIRECT(C3)</formula1>
    </dataValidation>
    <dataValidation type="date" allowBlank="1" showInputMessage="1" showErrorMessage="1" sqref="E3:E100" xr:uid="{00000000-0002-0000-0100-000003000000}">
      <formula1>1</formula1>
      <formula2>65746</formula2>
    </dataValidation>
  </dataValidations>
  <pageMargins left="0.7" right="0.7" top="0.78740157499999996" bottom="0.78740157499999996" header="0.3" footer="0.3"/>
  <pageSetup paperSize="9" scale="1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4000000}">
          <x14:formula1>
            <xm:f>'Liste für Dropdown'!$AC$2:$AC$5</xm:f>
          </x14:formula1>
          <xm:sqref>C3:C100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"/>
  <sheetViews>
    <sheetView showGridLines="0" zoomScale="55" zoomScaleNormal="55" workbookViewId="0">
      <selection activeCell="B68" sqref="B68"/>
    </sheetView>
  </sheetViews>
  <sheetFormatPr baseColWidth="10" defaultRowHeight="15" x14ac:dyDescent="0.25"/>
  <cols>
    <col min="1" max="1" width="52.7109375" customWidth="1"/>
    <col min="2" max="2" width="189.140625" customWidth="1"/>
    <col min="3" max="3" width="155.140625" customWidth="1"/>
    <col min="5" max="5" width="15.5703125" customWidth="1"/>
  </cols>
  <sheetData>
    <row r="1" spans="1:2" s="23" customFormat="1" ht="102.75" customHeight="1" x14ac:dyDescent="0.25">
      <c r="A1" s="25" t="s">
        <v>532</v>
      </c>
      <c r="B1" s="24" t="s">
        <v>531</v>
      </c>
    </row>
    <row r="2" spans="1:2" s="23" customFormat="1" ht="15.75" x14ac:dyDescent="0.25">
      <c r="A2" s="26" t="s">
        <v>533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pageSetUpPr fitToPage="1"/>
  </sheetPr>
  <dimension ref="A1:U503"/>
  <sheetViews>
    <sheetView zoomScale="115" zoomScaleNormal="115" workbookViewId="0">
      <pane ySplit="8" topLeftCell="A9" activePane="bottomLeft" state="frozen"/>
      <selection pane="bottomLeft" activeCell="Y18" sqref="Y18"/>
    </sheetView>
  </sheetViews>
  <sheetFormatPr baseColWidth="10" defaultRowHeight="15" x14ac:dyDescent="0.25"/>
  <cols>
    <col min="1" max="1" width="8.85546875" style="5" customWidth="1"/>
    <col min="2" max="3" width="20.42578125" style="4" customWidth="1"/>
    <col min="4" max="4" width="20.140625" style="4" customWidth="1"/>
    <col min="5" max="5" width="18.140625" style="5" customWidth="1"/>
    <col min="6" max="6" width="15.5703125" style="5" customWidth="1"/>
    <col min="7" max="7" width="16.7109375" style="5" customWidth="1"/>
    <col min="8" max="8" width="4.140625" hidden="1" customWidth="1"/>
    <col min="9" max="10" width="4.140625" style="5" hidden="1" customWidth="1"/>
    <col min="11" max="11" width="10.85546875" style="5" hidden="1" customWidth="1"/>
    <col min="12" max="13" width="4.140625" style="5" hidden="1" customWidth="1"/>
    <col min="14" max="14" width="14.7109375" style="5" hidden="1" customWidth="1"/>
    <col min="15" max="16" width="4.140625" style="5" hidden="1" customWidth="1"/>
    <col min="17" max="17" width="14.5703125" style="5" hidden="1" customWidth="1"/>
    <col min="18" max="19" width="4.140625" style="5" hidden="1" customWidth="1"/>
    <col min="20" max="20" width="11.140625" style="5" hidden="1" customWidth="1"/>
    <col min="21" max="21" width="11.5703125" style="5" hidden="1" customWidth="1"/>
    <col min="22" max="256" width="11.42578125" style="5"/>
    <col min="257" max="257" width="19.85546875" style="5" customWidth="1"/>
    <col min="258" max="259" width="20.42578125" style="5" customWidth="1"/>
    <col min="260" max="260" width="20.140625" style="5" customWidth="1"/>
    <col min="261" max="261" width="16.140625" style="5" customWidth="1"/>
    <col min="262" max="512" width="11.42578125" style="5"/>
    <col min="513" max="513" width="19.85546875" style="5" customWidth="1"/>
    <col min="514" max="515" width="20.42578125" style="5" customWidth="1"/>
    <col min="516" max="516" width="20.140625" style="5" customWidth="1"/>
    <col min="517" max="517" width="16.140625" style="5" customWidth="1"/>
    <col min="518" max="768" width="11.42578125" style="5"/>
    <col min="769" max="769" width="19.85546875" style="5" customWidth="1"/>
    <col min="770" max="771" width="20.42578125" style="5" customWidth="1"/>
    <col min="772" max="772" width="20.140625" style="5" customWidth="1"/>
    <col min="773" max="773" width="16.140625" style="5" customWidth="1"/>
    <col min="774" max="1024" width="11.42578125" style="5"/>
    <col min="1025" max="1025" width="19.85546875" style="5" customWidth="1"/>
    <col min="1026" max="1027" width="20.42578125" style="5" customWidth="1"/>
    <col min="1028" max="1028" width="20.140625" style="5" customWidth="1"/>
    <col min="1029" max="1029" width="16.140625" style="5" customWidth="1"/>
    <col min="1030" max="1280" width="11.42578125" style="5"/>
    <col min="1281" max="1281" width="19.85546875" style="5" customWidth="1"/>
    <col min="1282" max="1283" width="20.42578125" style="5" customWidth="1"/>
    <col min="1284" max="1284" width="20.140625" style="5" customWidth="1"/>
    <col min="1285" max="1285" width="16.140625" style="5" customWidth="1"/>
    <col min="1286" max="1536" width="11.42578125" style="5"/>
    <col min="1537" max="1537" width="19.85546875" style="5" customWidth="1"/>
    <col min="1538" max="1539" width="20.42578125" style="5" customWidth="1"/>
    <col min="1540" max="1540" width="20.140625" style="5" customWidth="1"/>
    <col min="1541" max="1541" width="16.140625" style="5" customWidth="1"/>
    <col min="1542" max="1792" width="11.42578125" style="5"/>
    <col min="1793" max="1793" width="19.85546875" style="5" customWidth="1"/>
    <col min="1794" max="1795" width="20.42578125" style="5" customWidth="1"/>
    <col min="1796" max="1796" width="20.140625" style="5" customWidth="1"/>
    <col min="1797" max="1797" width="16.140625" style="5" customWidth="1"/>
    <col min="1798" max="2048" width="11.42578125" style="5"/>
    <col min="2049" max="2049" width="19.85546875" style="5" customWidth="1"/>
    <col min="2050" max="2051" width="20.42578125" style="5" customWidth="1"/>
    <col min="2052" max="2052" width="20.140625" style="5" customWidth="1"/>
    <col min="2053" max="2053" width="16.140625" style="5" customWidth="1"/>
    <col min="2054" max="2304" width="11.42578125" style="5"/>
    <col min="2305" max="2305" width="19.85546875" style="5" customWidth="1"/>
    <col min="2306" max="2307" width="20.42578125" style="5" customWidth="1"/>
    <col min="2308" max="2308" width="20.140625" style="5" customWidth="1"/>
    <col min="2309" max="2309" width="16.140625" style="5" customWidth="1"/>
    <col min="2310" max="2560" width="11.42578125" style="5"/>
    <col min="2561" max="2561" width="19.85546875" style="5" customWidth="1"/>
    <col min="2562" max="2563" width="20.42578125" style="5" customWidth="1"/>
    <col min="2564" max="2564" width="20.140625" style="5" customWidth="1"/>
    <col min="2565" max="2565" width="16.140625" style="5" customWidth="1"/>
    <col min="2566" max="2816" width="11.42578125" style="5"/>
    <col min="2817" max="2817" width="19.85546875" style="5" customWidth="1"/>
    <col min="2818" max="2819" width="20.42578125" style="5" customWidth="1"/>
    <col min="2820" max="2820" width="20.140625" style="5" customWidth="1"/>
    <col min="2821" max="2821" width="16.140625" style="5" customWidth="1"/>
    <col min="2822" max="3072" width="11.42578125" style="5"/>
    <col min="3073" max="3073" width="19.85546875" style="5" customWidth="1"/>
    <col min="3074" max="3075" width="20.42578125" style="5" customWidth="1"/>
    <col min="3076" max="3076" width="20.140625" style="5" customWidth="1"/>
    <col min="3077" max="3077" width="16.140625" style="5" customWidth="1"/>
    <col min="3078" max="3328" width="11.42578125" style="5"/>
    <col min="3329" max="3329" width="19.85546875" style="5" customWidth="1"/>
    <col min="3330" max="3331" width="20.42578125" style="5" customWidth="1"/>
    <col min="3332" max="3332" width="20.140625" style="5" customWidth="1"/>
    <col min="3333" max="3333" width="16.140625" style="5" customWidth="1"/>
    <col min="3334" max="3584" width="11.42578125" style="5"/>
    <col min="3585" max="3585" width="19.85546875" style="5" customWidth="1"/>
    <col min="3586" max="3587" width="20.42578125" style="5" customWidth="1"/>
    <col min="3588" max="3588" width="20.140625" style="5" customWidth="1"/>
    <col min="3589" max="3589" width="16.140625" style="5" customWidth="1"/>
    <col min="3590" max="3840" width="11.42578125" style="5"/>
    <col min="3841" max="3841" width="19.85546875" style="5" customWidth="1"/>
    <col min="3842" max="3843" width="20.42578125" style="5" customWidth="1"/>
    <col min="3844" max="3844" width="20.140625" style="5" customWidth="1"/>
    <col min="3845" max="3845" width="16.140625" style="5" customWidth="1"/>
    <col min="3846" max="4096" width="11.42578125" style="5"/>
    <col min="4097" max="4097" width="19.85546875" style="5" customWidth="1"/>
    <col min="4098" max="4099" width="20.42578125" style="5" customWidth="1"/>
    <col min="4100" max="4100" width="20.140625" style="5" customWidth="1"/>
    <col min="4101" max="4101" width="16.140625" style="5" customWidth="1"/>
    <col min="4102" max="4352" width="11.42578125" style="5"/>
    <col min="4353" max="4353" width="19.85546875" style="5" customWidth="1"/>
    <col min="4354" max="4355" width="20.42578125" style="5" customWidth="1"/>
    <col min="4356" max="4356" width="20.140625" style="5" customWidth="1"/>
    <col min="4357" max="4357" width="16.140625" style="5" customWidth="1"/>
    <col min="4358" max="4608" width="11.42578125" style="5"/>
    <col min="4609" max="4609" width="19.85546875" style="5" customWidth="1"/>
    <col min="4610" max="4611" width="20.42578125" style="5" customWidth="1"/>
    <col min="4612" max="4612" width="20.140625" style="5" customWidth="1"/>
    <col min="4613" max="4613" width="16.140625" style="5" customWidth="1"/>
    <col min="4614" max="4864" width="11.42578125" style="5"/>
    <col min="4865" max="4865" width="19.85546875" style="5" customWidth="1"/>
    <col min="4866" max="4867" width="20.42578125" style="5" customWidth="1"/>
    <col min="4868" max="4868" width="20.140625" style="5" customWidth="1"/>
    <col min="4869" max="4869" width="16.140625" style="5" customWidth="1"/>
    <col min="4870" max="5120" width="11.42578125" style="5"/>
    <col min="5121" max="5121" width="19.85546875" style="5" customWidth="1"/>
    <col min="5122" max="5123" width="20.42578125" style="5" customWidth="1"/>
    <col min="5124" max="5124" width="20.140625" style="5" customWidth="1"/>
    <col min="5125" max="5125" width="16.140625" style="5" customWidth="1"/>
    <col min="5126" max="5376" width="11.42578125" style="5"/>
    <col min="5377" max="5377" width="19.85546875" style="5" customWidth="1"/>
    <col min="5378" max="5379" width="20.42578125" style="5" customWidth="1"/>
    <col min="5380" max="5380" width="20.140625" style="5" customWidth="1"/>
    <col min="5381" max="5381" width="16.140625" style="5" customWidth="1"/>
    <col min="5382" max="5632" width="11.42578125" style="5"/>
    <col min="5633" max="5633" width="19.85546875" style="5" customWidth="1"/>
    <col min="5634" max="5635" width="20.42578125" style="5" customWidth="1"/>
    <col min="5636" max="5636" width="20.140625" style="5" customWidth="1"/>
    <col min="5637" max="5637" width="16.140625" style="5" customWidth="1"/>
    <col min="5638" max="5888" width="11.42578125" style="5"/>
    <col min="5889" max="5889" width="19.85546875" style="5" customWidth="1"/>
    <col min="5890" max="5891" width="20.42578125" style="5" customWidth="1"/>
    <col min="5892" max="5892" width="20.140625" style="5" customWidth="1"/>
    <col min="5893" max="5893" width="16.140625" style="5" customWidth="1"/>
    <col min="5894" max="6144" width="11.42578125" style="5"/>
    <col min="6145" max="6145" width="19.85546875" style="5" customWidth="1"/>
    <col min="6146" max="6147" width="20.42578125" style="5" customWidth="1"/>
    <col min="6148" max="6148" width="20.140625" style="5" customWidth="1"/>
    <col min="6149" max="6149" width="16.140625" style="5" customWidth="1"/>
    <col min="6150" max="6400" width="11.42578125" style="5"/>
    <col min="6401" max="6401" width="19.85546875" style="5" customWidth="1"/>
    <col min="6402" max="6403" width="20.42578125" style="5" customWidth="1"/>
    <col min="6404" max="6404" width="20.140625" style="5" customWidth="1"/>
    <col min="6405" max="6405" width="16.140625" style="5" customWidth="1"/>
    <col min="6406" max="6656" width="11.42578125" style="5"/>
    <col min="6657" max="6657" width="19.85546875" style="5" customWidth="1"/>
    <col min="6658" max="6659" width="20.42578125" style="5" customWidth="1"/>
    <col min="6660" max="6660" width="20.140625" style="5" customWidth="1"/>
    <col min="6661" max="6661" width="16.140625" style="5" customWidth="1"/>
    <col min="6662" max="6912" width="11.42578125" style="5"/>
    <col min="6913" max="6913" width="19.85546875" style="5" customWidth="1"/>
    <col min="6914" max="6915" width="20.42578125" style="5" customWidth="1"/>
    <col min="6916" max="6916" width="20.140625" style="5" customWidth="1"/>
    <col min="6917" max="6917" width="16.140625" style="5" customWidth="1"/>
    <col min="6918" max="7168" width="11.42578125" style="5"/>
    <col min="7169" max="7169" width="19.85546875" style="5" customWidth="1"/>
    <col min="7170" max="7171" width="20.42578125" style="5" customWidth="1"/>
    <col min="7172" max="7172" width="20.140625" style="5" customWidth="1"/>
    <col min="7173" max="7173" width="16.140625" style="5" customWidth="1"/>
    <col min="7174" max="7424" width="11.42578125" style="5"/>
    <col min="7425" max="7425" width="19.85546875" style="5" customWidth="1"/>
    <col min="7426" max="7427" width="20.42578125" style="5" customWidth="1"/>
    <col min="7428" max="7428" width="20.140625" style="5" customWidth="1"/>
    <col min="7429" max="7429" width="16.140625" style="5" customWidth="1"/>
    <col min="7430" max="7680" width="11.42578125" style="5"/>
    <col min="7681" max="7681" width="19.85546875" style="5" customWidth="1"/>
    <col min="7682" max="7683" width="20.42578125" style="5" customWidth="1"/>
    <col min="7684" max="7684" width="20.140625" style="5" customWidth="1"/>
    <col min="7685" max="7685" width="16.140625" style="5" customWidth="1"/>
    <col min="7686" max="7936" width="11.42578125" style="5"/>
    <col min="7937" max="7937" width="19.85546875" style="5" customWidth="1"/>
    <col min="7938" max="7939" width="20.42578125" style="5" customWidth="1"/>
    <col min="7940" max="7940" width="20.140625" style="5" customWidth="1"/>
    <col min="7941" max="7941" width="16.140625" style="5" customWidth="1"/>
    <col min="7942" max="8192" width="11.42578125" style="5"/>
    <col min="8193" max="8193" width="19.85546875" style="5" customWidth="1"/>
    <col min="8194" max="8195" width="20.42578125" style="5" customWidth="1"/>
    <col min="8196" max="8196" width="20.140625" style="5" customWidth="1"/>
    <col min="8197" max="8197" width="16.140625" style="5" customWidth="1"/>
    <col min="8198" max="8448" width="11.42578125" style="5"/>
    <col min="8449" max="8449" width="19.85546875" style="5" customWidth="1"/>
    <col min="8450" max="8451" width="20.42578125" style="5" customWidth="1"/>
    <col min="8452" max="8452" width="20.140625" style="5" customWidth="1"/>
    <col min="8453" max="8453" width="16.140625" style="5" customWidth="1"/>
    <col min="8454" max="8704" width="11.42578125" style="5"/>
    <col min="8705" max="8705" width="19.85546875" style="5" customWidth="1"/>
    <col min="8706" max="8707" width="20.42578125" style="5" customWidth="1"/>
    <col min="8708" max="8708" width="20.140625" style="5" customWidth="1"/>
    <col min="8709" max="8709" width="16.140625" style="5" customWidth="1"/>
    <col min="8710" max="8960" width="11.42578125" style="5"/>
    <col min="8961" max="8961" width="19.85546875" style="5" customWidth="1"/>
    <col min="8962" max="8963" width="20.42578125" style="5" customWidth="1"/>
    <col min="8964" max="8964" width="20.140625" style="5" customWidth="1"/>
    <col min="8965" max="8965" width="16.140625" style="5" customWidth="1"/>
    <col min="8966" max="9216" width="11.42578125" style="5"/>
    <col min="9217" max="9217" width="19.85546875" style="5" customWidth="1"/>
    <col min="9218" max="9219" width="20.42578125" style="5" customWidth="1"/>
    <col min="9220" max="9220" width="20.140625" style="5" customWidth="1"/>
    <col min="9221" max="9221" width="16.140625" style="5" customWidth="1"/>
    <col min="9222" max="9472" width="11.42578125" style="5"/>
    <col min="9473" max="9473" width="19.85546875" style="5" customWidth="1"/>
    <col min="9474" max="9475" width="20.42578125" style="5" customWidth="1"/>
    <col min="9476" max="9476" width="20.140625" style="5" customWidth="1"/>
    <col min="9477" max="9477" width="16.140625" style="5" customWidth="1"/>
    <col min="9478" max="9728" width="11.42578125" style="5"/>
    <col min="9729" max="9729" width="19.85546875" style="5" customWidth="1"/>
    <col min="9730" max="9731" width="20.42578125" style="5" customWidth="1"/>
    <col min="9732" max="9732" width="20.140625" style="5" customWidth="1"/>
    <col min="9733" max="9733" width="16.140625" style="5" customWidth="1"/>
    <col min="9734" max="9984" width="11.42578125" style="5"/>
    <col min="9985" max="9985" width="19.85546875" style="5" customWidth="1"/>
    <col min="9986" max="9987" width="20.42578125" style="5" customWidth="1"/>
    <col min="9988" max="9988" width="20.140625" style="5" customWidth="1"/>
    <col min="9989" max="9989" width="16.140625" style="5" customWidth="1"/>
    <col min="9990" max="10240" width="11.42578125" style="5"/>
    <col min="10241" max="10241" width="19.85546875" style="5" customWidth="1"/>
    <col min="10242" max="10243" width="20.42578125" style="5" customWidth="1"/>
    <col min="10244" max="10244" width="20.140625" style="5" customWidth="1"/>
    <col min="10245" max="10245" width="16.140625" style="5" customWidth="1"/>
    <col min="10246" max="10496" width="11.42578125" style="5"/>
    <col min="10497" max="10497" width="19.85546875" style="5" customWidth="1"/>
    <col min="10498" max="10499" width="20.42578125" style="5" customWidth="1"/>
    <col min="10500" max="10500" width="20.140625" style="5" customWidth="1"/>
    <col min="10501" max="10501" width="16.140625" style="5" customWidth="1"/>
    <col min="10502" max="10752" width="11.42578125" style="5"/>
    <col min="10753" max="10753" width="19.85546875" style="5" customWidth="1"/>
    <col min="10754" max="10755" width="20.42578125" style="5" customWidth="1"/>
    <col min="10756" max="10756" width="20.140625" style="5" customWidth="1"/>
    <col min="10757" max="10757" width="16.140625" style="5" customWidth="1"/>
    <col min="10758" max="11008" width="11.42578125" style="5"/>
    <col min="11009" max="11009" width="19.85546875" style="5" customWidth="1"/>
    <col min="11010" max="11011" width="20.42578125" style="5" customWidth="1"/>
    <col min="11012" max="11012" width="20.140625" style="5" customWidth="1"/>
    <col min="11013" max="11013" width="16.140625" style="5" customWidth="1"/>
    <col min="11014" max="11264" width="11.42578125" style="5"/>
    <col min="11265" max="11265" width="19.85546875" style="5" customWidth="1"/>
    <col min="11266" max="11267" width="20.42578125" style="5" customWidth="1"/>
    <col min="11268" max="11268" width="20.140625" style="5" customWidth="1"/>
    <col min="11269" max="11269" width="16.140625" style="5" customWidth="1"/>
    <col min="11270" max="11520" width="11.42578125" style="5"/>
    <col min="11521" max="11521" width="19.85546875" style="5" customWidth="1"/>
    <col min="11522" max="11523" width="20.42578125" style="5" customWidth="1"/>
    <col min="11524" max="11524" width="20.140625" style="5" customWidth="1"/>
    <col min="11525" max="11525" width="16.140625" style="5" customWidth="1"/>
    <col min="11526" max="11776" width="11.42578125" style="5"/>
    <col min="11777" max="11777" width="19.85546875" style="5" customWidth="1"/>
    <col min="11778" max="11779" width="20.42578125" style="5" customWidth="1"/>
    <col min="11780" max="11780" width="20.140625" style="5" customWidth="1"/>
    <col min="11781" max="11781" width="16.140625" style="5" customWidth="1"/>
    <col min="11782" max="12032" width="11.42578125" style="5"/>
    <col min="12033" max="12033" width="19.85546875" style="5" customWidth="1"/>
    <col min="12034" max="12035" width="20.42578125" style="5" customWidth="1"/>
    <col min="12036" max="12036" width="20.140625" style="5" customWidth="1"/>
    <col min="12037" max="12037" width="16.140625" style="5" customWidth="1"/>
    <col min="12038" max="12288" width="11.42578125" style="5"/>
    <col min="12289" max="12289" width="19.85546875" style="5" customWidth="1"/>
    <col min="12290" max="12291" width="20.42578125" style="5" customWidth="1"/>
    <col min="12292" max="12292" width="20.140625" style="5" customWidth="1"/>
    <col min="12293" max="12293" width="16.140625" style="5" customWidth="1"/>
    <col min="12294" max="12544" width="11.42578125" style="5"/>
    <col min="12545" max="12545" width="19.85546875" style="5" customWidth="1"/>
    <col min="12546" max="12547" width="20.42578125" style="5" customWidth="1"/>
    <col min="12548" max="12548" width="20.140625" style="5" customWidth="1"/>
    <col min="12549" max="12549" width="16.140625" style="5" customWidth="1"/>
    <col min="12550" max="12800" width="11.42578125" style="5"/>
    <col min="12801" max="12801" width="19.85546875" style="5" customWidth="1"/>
    <col min="12802" max="12803" width="20.42578125" style="5" customWidth="1"/>
    <col min="12804" max="12804" width="20.140625" style="5" customWidth="1"/>
    <col min="12805" max="12805" width="16.140625" style="5" customWidth="1"/>
    <col min="12806" max="13056" width="11.42578125" style="5"/>
    <col min="13057" max="13057" width="19.85546875" style="5" customWidth="1"/>
    <col min="13058" max="13059" width="20.42578125" style="5" customWidth="1"/>
    <col min="13060" max="13060" width="20.140625" style="5" customWidth="1"/>
    <col min="13061" max="13061" width="16.140625" style="5" customWidth="1"/>
    <col min="13062" max="13312" width="11.42578125" style="5"/>
    <col min="13313" max="13313" width="19.85546875" style="5" customWidth="1"/>
    <col min="13314" max="13315" width="20.42578125" style="5" customWidth="1"/>
    <col min="13316" max="13316" width="20.140625" style="5" customWidth="1"/>
    <col min="13317" max="13317" width="16.140625" style="5" customWidth="1"/>
    <col min="13318" max="13568" width="11.42578125" style="5"/>
    <col min="13569" max="13569" width="19.85546875" style="5" customWidth="1"/>
    <col min="13570" max="13571" width="20.42578125" style="5" customWidth="1"/>
    <col min="13572" max="13572" width="20.140625" style="5" customWidth="1"/>
    <col min="13573" max="13573" width="16.140625" style="5" customWidth="1"/>
    <col min="13574" max="13824" width="11.42578125" style="5"/>
    <col min="13825" max="13825" width="19.85546875" style="5" customWidth="1"/>
    <col min="13826" max="13827" width="20.42578125" style="5" customWidth="1"/>
    <col min="13828" max="13828" width="20.140625" style="5" customWidth="1"/>
    <col min="13829" max="13829" width="16.140625" style="5" customWidth="1"/>
    <col min="13830" max="14080" width="11.42578125" style="5"/>
    <col min="14081" max="14081" width="19.85546875" style="5" customWidth="1"/>
    <col min="14082" max="14083" width="20.42578125" style="5" customWidth="1"/>
    <col min="14084" max="14084" width="20.140625" style="5" customWidth="1"/>
    <col min="14085" max="14085" width="16.140625" style="5" customWidth="1"/>
    <col min="14086" max="14336" width="11.42578125" style="5"/>
    <col min="14337" max="14337" width="19.85546875" style="5" customWidth="1"/>
    <col min="14338" max="14339" width="20.42578125" style="5" customWidth="1"/>
    <col min="14340" max="14340" width="20.140625" style="5" customWidth="1"/>
    <col min="14341" max="14341" width="16.140625" style="5" customWidth="1"/>
    <col min="14342" max="14592" width="11.42578125" style="5"/>
    <col min="14593" max="14593" width="19.85546875" style="5" customWidth="1"/>
    <col min="14594" max="14595" width="20.42578125" style="5" customWidth="1"/>
    <col min="14596" max="14596" width="20.140625" style="5" customWidth="1"/>
    <col min="14597" max="14597" width="16.140625" style="5" customWidth="1"/>
    <col min="14598" max="14848" width="11.42578125" style="5"/>
    <col min="14849" max="14849" width="19.85546875" style="5" customWidth="1"/>
    <col min="14850" max="14851" width="20.42578125" style="5" customWidth="1"/>
    <col min="14852" max="14852" width="20.140625" style="5" customWidth="1"/>
    <col min="14853" max="14853" width="16.140625" style="5" customWidth="1"/>
    <col min="14854" max="15104" width="11.42578125" style="5"/>
    <col min="15105" max="15105" width="19.85546875" style="5" customWidth="1"/>
    <col min="15106" max="15107" width="20.42578125" style="5" customWidth="1"/>
    <col min="15108" max="15108" width="20.140625" style="5" customWidth="1"/>
    <col min="15109" max="15109" width="16.140625" style="5" customWidth="1"/>
    <col min="15110" max="15360" width="11.42578125" style="5"/>
    <col min="15361" max="15361" width="19.85546875" style="5" customWidth="1"/>
    <col min="15362" max="15363" width="20.42578125" style="5" customWidth="1"/>
    <col min="15364" max="15364" width="20.140625" style="5" customWidth="1"/>
    <col min="15365" max="15365" width="16.140625" style="5" customWidth="1"/>
    <col min="15366" max="15616" width="11.42578125" style="5"/>
    <col min="15617" max="15617" width="19.85546875" style="5" customWidth="1"/>
    <col min="15618" max="15619" width="20.42578125" style="5" customWidth="1"/>
    <col min="15620" max="15620" width="20.140625" style="5" customWidth="1"/>
    <col min="15621" max="15621" width="16.140625" style="5" customWidth="1"/>
    <col min="15622" max="15872" width="11.42578125" style="5"/>
    <col min="15873" max="15873" width="19.85546875" style="5" customWidth="1"/>
    <col min="15874" max="15875" width="20.42578125" style="5" customWidth="1"/>
    <col min="15876" max="15876" width="20.140625" style="5" customWidth="1"/>
    <col min="15877" max="15877" width="16.140625" style="5" customWidth="1"/>
    <col min="15878" max="16128" width="11.42578125" style="5"/>
    <col min="16129" max="16129" width="19.85546875" style="5" customWidth="1"/>
    <col min="16130" max="16131" width="20.42578125" style="5" customWidth="1"/>
    <col min="16132" max="16132" width="20.140625" style="5" customWidth="1"/>
    <col min="16133" max="16133" width="16.140625" style="5" customWidth="1"/>
    <col min="16134" max="16382" width="11.42578125" style="5"/>
    <col min="16383" max="16384" width="11.42578125" style="5" customWidth="1"/>
  </cols>
  <sheetData>
    <row r="1" spans="1:21" ht="18" x14ac:dyDescent="0.25">
      <c r="A1" s="45" t="s">
        <v>537</v>
      </c>
      <c r="B1" s="45"/>
      <c r="C1" s="45"/>
      <c r="D1" s="45"/>
      <c r="E1" s="45"/>
      <c r="F1" s="45"/>
      <c r="G1" s="45"/>
    </row>
    <row r="2" spans="1:21" ht="18" x14ac:dyDescent="0.25">
      <c r="A2" s="45" t="s">
        <v>60</v>
      </c>
      <c r="B2" s="45"/>
      <c r="C2" s="45"/>
      <c r="D2" s="45"/>
      <c r="E2" s="45"/>
      <c r="F2" s="45"/>
      <c r="G2" s="45"/>
      <c r="U2" s="5" t="s">
        <v>498</v>
      </c>
    </row>
    <row r="3" spans="1:21" ht="18" x14ac:dyDescent="0.25">
      <c r="A3" s="29"/>
      <c r="B3" s="27"/>
      <c r="C3" s="27"/>
      <c r="D3" s="27"/>
      <c r="E3" s="28"/>
      <c r="F3" s="28"/>
      <c r="G3" s="28"/>
      <c r="U3" s="5" t="s">
        <v>497</v>
      </c>
    </row>
    <row r="4" spans="1:21" x14ac:dyDescent="0.25">
      <c r="A4" s="48" t="s">
        <v>547</v>
      </c>
      <c r="B4" s="27"/>
      <c r="C4" s="27" t="s">
        <v>539</v>
      </c>
      <c r="D4" s="27"/>
      <c r="E4" s="28"/>
      <c r="F4" s="28"/>
      <c r="G4" s="28"/>
    </row>
    <row r="5" spans="1:21" x14ac:dyDescent="0.25">
      <c r="A5" s="48" t="s">
        <v>546</v>
      </c>
      <c r="B5" s="27"/>
      <c r="C5" s="27"/>
      <c r="D5" s="27"/>
      <c r="E5" s="28"/>
      <c r="F5" s="28"/>
      <c r="G5" s="28"/>
    </row>
    <row r="6" spans="1:21" x14ac:dyDescent="0.25">
      <c r="A6" s="30" t="s">
        <v>538</v>
      </c>
      <c r="B6" s="31"/>
      <c r="C6" s="31">
        <f>DATE(2017,11,22)</f>
        <v>43061</v>
      </c>
      <c r="D6" s="27"/>
      <c r="E6" s="28"/>
      <c r="F6" s="28"/>
      <c r="G6" s="28"/>
      <c r="I6" s="46" t="s">
        <v>495</v>
      </c>
      <c r="J6" s="46"/>
      <c r="K6" s="46"/>
      <c r="L6" s="46" t="s">
        <v>493</v>
      </c>
      <c r="M6" s="46"/>
      <c r="N6" s="46"/>
      <c r="O6" s="46" t="s">
        <v>496</v>
      </c>
      <c r="P6" s="46"/>
      <c r="Q6" s="46"/>
      <c r="R6" s="46" t="s">
        <v>494</v>
      </c>
      <c r="S6" s="46"/>
      <c r="T6" s="46"/>
    </row>
    <row r="7" spans="1:21" ht="15" customHeight="1" x14ac:dyDescent="0.25">
      <c r="H7" s="5"/>
      <c r="I7" s="46">
        <v>1</v>
      </c>
      <c r="J7" s="46"/>
      <c r="K7" s="46"/>
      <c r="L7" s="46">
        <v>2</v>
      </c>
      <c r="M7" s="46"/>
      <c r="N7" s="46"/>
      <c r="O7" s="46">
        <v>3</v>
      </c>
      <c r="P7" s="46"/>
      <c r="Q7" s="46"/>
      <c r="R7" s="46">
        <v>4</v>
      </c>
      <c r="S7" s="46"/>
      <c r="T7" s="46"/>
    </row>
    <row r="8" spans="1:21" x14ac:dyDescent="0.25">
      <c r="A8" s="6" t="s">
        <v>61</v>
      </c>
      <c r="B8" s="6" t="s">
        <v>62</v>
      </c>
      <c r="C8" s="6" t="s">
        <v>63</v>
      </c>
      <c r="D8" s="6" t="s">
        <v>64</v>
      </c>
      <c r="E8" s="7" t="s">
        <v>65</v>
      </c>
      <c r="F8" s="6" t="s">
        <v>491</v>
      </c>
      <c r="G8" s="7" t="s">
        <v>492</v>
      </c>
      <c r="I8" s="5">
        <v>1</v>
      </c>
      <c r="L8" s="5">
        <v>1</v>
      </c>
      <c r="O8" s="5">
        <v>1</v>
      </c>
      <c r="R8" s="5">
        <v>1</v>
      </c>
    </row>
    <row r="9" spans="1:21" x14ac:dyDescent="0.25">
      <c r="A9" s="8">
        <v>83646</v>
      </c>
      <c r="B9" s="18" t="s">
        <v>66</v>
      </c>
      <c r="C9" s="9" t="s">
        <v>67</v>
      </c>
      <c r="D9" s="9" t="s">
        <v>68</v>
      </c>
      <c r="E9" s="10">
        <v>173145</v>
      </c>
      <c r="F9" s="5" t="s">
        <v>495</v>
      </c>
      <c r="G9" s="5" t="s">
        <v>498</v>
      </c>
      <c r="H9" t="str">
        <f>IF(AND(G9="ja",F9="Süd"),1,IF(AND(G9="ja",F9="Nord"),2,IF(AND(G9="ja",F9="Loisachtal"),3,IF(AND(G9="ja",F9="Mitte"),4,""))))</f>
        <v/>
      </c>
      <c r="I9" s="5" t="str">
        <f>IF($H9=$I$8,1,"")</f>
        <v/>
      </c>
      <c r="J9" s="5" t="str">
        <f>IF(I9=1,SUM($I$8:I8),"")</f>
        <v/>
      </c>
      <c r="K9" s="5" t="str">
        <f>IF($I9=1,$B9,"")</f>
        <v/>
      </c>
      <c r="L9" s="5" t="str">
        <f>IF($H9=$L$7,1,"")</f>
        <v/>
      </c>
      <c r="M9" s="5" t="str">
        <f>IF(L9=1,SUM($L$8:L8),"")</f>
        <v/>
      </c>
      <c r="N9" s="5" t="str">
        <f>IF(L9=1,$B9,"")</f>
        <v/>
      </c>
      <c r="O9" s="5" t="str">
        <f>IF($H9=O$7,1,"")</f>
        <v/>
      </c>
      <c r="P9" s="5" t="str">
        <f>IF(O9=1,SUM(O$8:O8),"")</f>
        <v/>
      </c>
      <c r="Q9" s="5" t="str">
        <f>IF(O9=1,$B9,"")</f>
        <v/>
      </c>
      <c r="R9" s="5" t="str">
        <f>IF($H9=R$7,1,"")</f>
        <v/>
      </c>
      <c r="S9" s="5" t="str">
        <f>IF(R9=1,SUM(R$8:R8),"")</f>
        <v/>
      </c>
      <c r="T9" s="5" t="str">
        <f>IF(R9=1,$B9,"")</f>
        <v/>
      </c>
    </row>
    <row r="10" spans="1:21" x14ac:dyDescent="0.25">
      <c r="A10" s="8">
        <v>83646</v>
      </c>
      <c r="B10" s="18" t="s">
        <v>69</v>
      </c>
      <c r="C10" s="9" t="s">
        <v>70</v>
      </c>
      <c r="D10" s="9" t="s">
        <v>71</v>
      </c>
      <c r="E10" s="10">
        <v>173112</v>
      </c>
      <c r="F10" s="5" t="s">
        <v>495</v>
      </c>
      <c r="G10" s="5" t="s">
        <v>498</v>
      </c>
      <c r="H10" t="str">
        <f t="shared" ref="H10:H73" si="0">IF(AND(G10="ja",F10="Süd"),1,IF(AND(G10="ja",F10="Nord"),2,IF(AND(G10="ja",F10="Loisachtal"),3,IF(AND(G10="ja",F10="Mitte"),4,""))))</f>
        <v/>
      </c>
      <c r="I10" s="5" t="str">
        <f t="shared" ref="I10:I73" si="1">IF($H10=$I$8,1,"")</f>
        <v/>
      </c>
      <c r="J10" s="5" t="str">
        <f>IF(I10=1,SUM($I$8:I9),"")</f>
        <v/>
      </c>
      <c r="K10" s="5" t="str">
        <f t="shared" ref="K10:K73" si="2">IF($I10=1,$B10,"")</f>
        <v/>
      </c>
      <c r="L10" s="5" t="str">
        <f t="shared" ref="L10:L73" si="3">IF($H10=$L$7,1,"")</f>
        <v/>
      </c>
      <c r="M10" s="5" t="str">
        <f>IF(L10=1,SUM($L$8:L9),"")</f>
        <v/>
      </c>
      <c r="N10" s="5" t="str">
        <f t="shared" ref="N10:N73" si="4">IF(L10=1,$B10,"")</f>
        <v/>
      </c>
      <c r="O10" s="5" t="str">
        <f t="shared" ref="O10:O73" si="5">IF($H10=O$7,1,"")</f>
        <v/>
      </c>
      <c r="P10" s="5" t="str">
        <f>IF(O10=1,SUM(O$8:O9),"")</f>
        <v/>
      </c>
      <c r="Q10" s="5" t="str">
        <f t="shared" ref="Q10:Q73" si="6">IF(O10=1,$B10,"")</f>
        <v/>
      </c>
      <c r="R10" s="5" t="str">
        <f t="shared" ref="R10:R73" si="7">IF($H10=R$7,1,"")</f>
        <v/>
      </c>
      <c r="S10" s="5" t="str">
        <f>IF(R10=1,SUM(R$8:R9),"")</f>
        <v/>
      </c>
      <c r="T10" s="5" t="str">
        <f t="shared" ref="T10:T73" si="8">IF(R10=1,$B10,"")</f>
        <v/>
      </c>
    </row>
    <row r="11" spans="1:21" x14ac:dyDescent="0.25">
      <c r="A11" s="8">
        <v>83670</v>
      </c>
      <c r="B11" s="19" t="s">
        <v>72</v>
      </c>
      <c r="C11" s="11" t="s">
        <v>73</v>
      </c>
      <c r="D11" s="11" t="s">
        <v>73</v>
      </c>
      <c r="E11" s="12">
        <v>173111</v>
      </c>
      <c r="F11" s="5" t="s">
        <v>496</v>
      </c>
      <c r="G11" s="5" t="s">
        <v>498</v>
      </c>
      <c r="H11" t="str">
        <f t="shared" si="0"/>
        <v/>
      </c>
      <c r="I11" s="5" t="str">
        <f t="shared" si="1"/>
        <v/>
      </c>
      <c r="J11" s="5" t="str">
        <f>IF(I11=1,SUM($I$8:I10),"")</f>
        <v/>
      </c>
      <c r="K11" s="5" t="str">
        <f t="shared" si="2"/>
        <v/>
      </c>
      <c r="L11" s="5" t="str">
        <f t="shared" si="3"/>
        <v/>
      </c>
      <c r="M11" s="5" t="str">
        <f>IF(L11=1,SUM($L$8:L10),"")</f>
        <v/>
      </c>
      <c r="N11" s="5" t="str">
        <f t="shared" si="4"/>
        <v/>
      </c>
      <c r="O11" s="5" t="str">
        <f t="shared" si="5"/>
        <v/>
      </c>
      <c r="P11" s="5" t="str">
        <f>IF(O11=1,SUM(O$8:O10),"")</f>
        <v/>
      </c>
      <c r="Q11" s="5" t="str">
        <f t="shared" si="6"/>
        <v/>
      </c>
      <c r="R11" s="5" t="str">
        <f t="shared" si="7"/>
        <v/>
      </c>
      <c r="S11" s="5" t="str">
        <f>IF(R11=1,SUM(R$8:R10),"")</f>
        <v/>
      </c>
      <c r="T11" s="5" t="str">
        <f t="shared" si="8"/>
        <v/>
      </c>
    </row>
    <row r="12" spans="1:21" x14ac:dyDescent="0.25">
      <c r="A12" s="8">
        <v>82547</v>
      </c>
      <c r="B12" s="19" t="s">
        <v>74</v>
      </c>
      <c r="C12" s="11" t="s">
        <v>75</v>
      </c>
      <c r="D12" s="11" t="s">
        <v>76</v>
      </c>
      <c r="E12" s="12">
        <v>173123</v>
      </c>
      <c r="F12" s="5" t="s">
        <v>493</v>
      </c>
      <c r="G12" s="5" t="s">
        <v>498</v>
      </c>
      <c r="H12" t="str">
        <f t="shared" si="0"/>
        <v/>
      </c>
      <c r="I12" s="5" t="str">
        <f t="shared" si="1"/>
        <v/>
      </c>
      <c r="J12" s="5" t="str">
        <f>IF(I12=1,SUM($I$8:I11),"")</f>
        <v/>
      </c>
      <c r="K12" s="5" t="str">
        <f t="shared" si="2"/>
        <v/>
      </c>
      <c r="L12" s="5" t="str">
        <f t="shared" si="3"/>
        <v/>
      </c>
      <c r="M12" s="5" t="str">
        <f>IF(L12=1,SUM($L$8:L11),"")</f>
        <v/>
      </c>
      <c r="N12" s="5" t="str">
        <f t="shared" si="4"/>
        <v/>
      </c>
      <c r="O12" s="5" t="str">
        <f t="shared" si="5"/>
        <v/>
      </c>
      <c r="P12" s="5" t="str">
        <f>IF(O12=1,SUM(O$8:O11),"")</f>
        <v/>
      </c>
      <c r="Q12" s="5" t="str">
        <f t="shared" si="6"/>
        <v/>
      </c>
      <c r="R12" s="5" t="str">
        <f t="shared" si="7"/>
        <v/>
      </c>
      <c r="S12" s="5" t="str">
        <f>IF(R12=1,SUM(R$8:R11),"")</f>
        <v/>
      </c>
      <c r="T12" s="5" t="str">
        <f t="shared" si="8"/>
        <v/>
      </c>
    </row>
    <row r="13" spans="1:21" x14ac:dyDescent="0.25">
      <c r="A13" s="8">
        <v>83676</v>
      </c>
      <c r="B13" s="17" t="s">
        <v>77</v>
      </c>
      <c r="C13" s="9" t="s">
        <v>78</v>
      </c>
      <c r="D13" s="9" t="s">
        <v>78</v>
      </c>
      <c r="E13" s="10">
        <v>173131</v>
      </c>
      <c r="F13" s="5" t="s">
        <v>495</v>
      </c>
      <c r="G13" s="5" t="s">
        <v>497</v>
      </c>
      <c r="H13">
        <f t="shared" si="0"/>
        <v>1</v>
      </c>
      <c r="I13" s="5">
        <f t="shared" si="1"/>
        <v>1</v>
      </c>
      <c r="J13" s="5">
        <f>IF(I13=1,SUM($I$8:I12),"")</f>
        <v>1</v>
      </c>
      <c r="K13" s="5" t="str">
        <f t="shared" si="2"/>
        <v>Achner</v>
      </c>
      <c r="L13" s="5" t="str">
        <f t="shared" si="3"/>
        <v/>
      </c>
      <c r="M13" s="5" t="str">
        <f>IF(L13=1,SUM($L$8:L12),"")</f>
        <v/>
      </c>
      <c r="N13" s="5" t="str">
        <f t="shared" si="4"/>
        <v/>
      </c>
      <c r="O13" s="5" t="str">
        <f t="shared" si="5"/>
        <v/>
      </c>
      <c r="P13" s="5" t="str">
        <f>IF(O13=1,SUM(O$8:O12),"")</f>
        <v/>
      </c>
      <c r="Q13" s="5" t="str">
        <f t="shared" si="6"/>
        <v/>
      </c>
      <c r="R13" s="5" t="str">
        <f t="shared" si="7"/>
        <v/>
      </c>
      <c r="S13" s="5" t="str">
        <f>IF(R13=1,SUM(R$8:R12),"")</f>
        <v/>
      </c>
      <c r="T13" s="5" t="str">
        <f t="shared" si="8"/>
        <v/>
      </c>
    </row>
    <row r="14" spans="1:21" x14ac:dyDescent="0.25">
      <c r="A14" s="8">
        <v>82547</v>
      </c>
      <c r="B14" s="19" t="s">
        <v>79</v>
      </c>
      <c r="C14" s="11" t="s">
        <v>75</v>
      </c>
      <c r="D14" s="11" t="s">
        <v>80</v>
      </c>
      <c r="E14" s="12">
        <v>173123</v>
      </c>
      <c r="F14" s="5" t="s">
        <v>493</v>
      </c>
      <c r="G14" s="5" t="s">
        <v>498</v>
      </c>
      <c r="H14" t="str">
        <f t="shared" si="0"/>
        <v/>
      </c>
      <c r="I14" s="5" t="str">
        <f t="shared" si="1"/>
        <v/>
      </c>
      <c r="J14" s="5" t="str">
        <f>IF(I14=1,SUM($I$8:I13),"")</f>
        <v/>
      </c>
      <c r="K14" s="5" t="str">
        <f t="shared" si="2"/>
        <v/>
      </c>
      <c r="L14" s="5" t="str">
        <f t="shared" si="3"/>
        <v/>
      </c>
      <c r="M14" s="5" t="str">
        <f>IF(L14=1,SUM($L$8:L13),"")</f>
        <v/>
      </c>
      <c r="N14" s="5" t="str">
        <f t="shared" si="4"/>
        <v/>
      </c>
      <c r="O14" s="5" t="str">
        <f t="shared" si="5"/>
        <v/>
      </c>
      <c r="P14" s="5" t="str">
        <f>IF(O14=1,SUM(O$8:O13),"")</f>
        <v/>
      </c>
      <c r="Q14" s="5" t="str">
        <f t="shared" si="6"/>
        <v/>
      </c>
      <c r="R14" s="5" t="str">
        <f t="shared" si="7"/>
        <v/>
      </c>
      <c r="S14" s="5" t="str">
        <f>IF(R14=1,SUM(R$8:R13),"")</f>
        <v/>
      </c>
      <c r="T14" s="5" t="str">
        <f t="shared" si="8"/>
        <v/>
      </c>
    </row>
    <row r="15" spans="1:21" x14ac:dyDescent="0.25">
      <c r="A15" s="8">
        <v>83677</v>
      </c>
      <c r="B15" s="19" t="s">
        <v>81</v>
      </c>
      <c r="C15" s="11" t="s">
        <v>82</v>
      </c>
      <c r="D15" s="11" t="s">
        <v>82</v>
      </c>
      <c r="E15" s="12">
        <v>173127</v>
      </c>
      <c r="F15" s="5" t="s">
        <v>495</v>
      </c>
      <c r="G15" s="5" t="s">
        <v>498</v>
      </c>
      <c r="H15" t="str">
        <f t="shared" si="0"/>
        <v/>
      </c>
      <c r="I15" s="5" t="str">
        <f t="shared" si="1"/>
        <v/>
      </c>
      <c r="J15" s="5" t="str">
        <f>IF(I15=1,SUM($I$8:I14),"")</f>
        <v/>
      </c>
      <c r="K15" s="5" t="str">
        <f t="shared" si="2"/>
        <v/>
      </c>
      <c r="L15" s="5" t="str">
        <f t="shared" si="3"/>
        <v/>
      </c>
      <c r="M15" s="5" t="str">
        <f>IF(L15=1,SUM($L$8:L14),"")</f>
        <v/>
      </c>
      <c r="N15" s="5" t="str">
        <f t="shared" si="4"/>
        <v/>
      </c>
      <c r="O15" s="5" t="str">
        <f t="shared" si="5"/>
        <v/>
      </c>
      <c r="P15" s="5" t="str">
        <f>IF(O15=1,SUM(O$8:O14),"")</f>
        <v/>
      </c>
      <c r="Q15" s="5" t="str">
        <f t="shared" si="6"/>
        <v/>
      </c>
      <c r="R15" s="5" t="str">
        <f t="shared" si="7"/>
        <v/>
      </c>
      <c r="S15" s="5" t="str">
        <f>IF(R15=1,SUM(R$8:R14),"")</f>
        <v/>
      </c>
      <c r="T15" s="5" t="str">
        <f t="shared" si="8"/>
        <v/>
      </c>
    </row>
    <row r="16" spans="1:21" x14ac:dyDescent="0.25">
      <c r="A16" s="8">
        <v>83677</v>
      </c>
      <c r="B16" s="19" t="s">
        <v>83</v>
      </c>
      <c r="C16" s="9" t="s">
        <v>82</v>
      </c>
      <c r="D16" s="9" t="s">
        <v>82</v>
      </c>
      <c r="E16" s="10">
        <v>173127</v>
      </c>
      <c r="F16" s="5" t="s">
        <v>495</v>
      </c>
      <c r="G16" s="5" t="s">
        <v>498</v>
      </c>
      <c r="H16" t="str">
        <f t="shared" si="0"/>
        <v/>
      </c>
      <c r="I16" s="5" t="str">
        <f t="shared" si="1"/>
        <v/>
      </c>
      <c r="J16" s="5" t="str">
        <f>IF(I16=1,SUM($I$8:I15),"")</f>
        <v/>
      </c>
      <c r="K16" s="5" t="str">
        <f t="shared" si="2"/>
        <v/>
      </c>
      <c r="L16" s="5" t="str">
        <f t="shared" si="3"/>
        <v/>
      </c>
      <c r="M16" s="5" t="str">
        <f>IF(L16=1,SUM($L$8:L15),"")</f>
        <v/>
      </c>
      <c r="N16" s="5" t="str">
        <f t="shared" si="4"/>
        <v/>
      </c>
      <c r="O16" s="5" t="str">
        <f t="shared" si="5"/>
        <v/>
      </c>
      <c r="P16" s="5" t="str">
        <f>IF(O16=1,SUM(O$8:O15),"")</f>
        <v/>
      </c>
      <c r="Q16" s="5" t="str">
        <f t="shared" si="6"/>
        <v/>
      </c>
      <c r="R16" s="5" t="str">
        <f t="shared" si="7"/>
        <v/>
      </c>
      <c r="S16" s="5" t="str">
        <f>IF(R16=1,SUM(R$8:R15),"")</f>
        <v/>
      </c>
      <c r="T16" s="5" t="str">
        <f t="shared" si="8"/>
        <v/>
      </c>
    </row>
    <row r="17" spans="1:20" x14ac:dyDescent="0.25">
      <c r="A17" s="8">
        <v>83646</v>
      </c>
      <c r="B17" s="19" t="s">
        <v>84</v>
      </c>
      <c r="C17" s="9" t="s">
        <v>67</v>
      </c>
      <c r="D17" s="9" t="s">
        <v>85</v>
      </c>
      <c r="E17" s="10">
        <v>173145</v>
      </c>
      <c r="F17" s="5" t="s">
        <v>495</v>
      </c>
      <c r="G17" s="5" t="s">
        <v>498</v>
      </c>
      <c r="H17" t="str">
        <f t="shared" si="0"/>
        <v/>
      </c>
      <c r="I17" s="5" t="str">
        <f t="shared" si="1"/>
        <v/>
      </c>
      <c r="J17" s="5" t="str">
        <f>IF(I17=1,SUM($I$8:I16),"")</f>
        <v/>
      </c>
      <c r="K17" s="5" t="str">
        <f t="shared" si="2"/>
        <v/>
      </c>
      <c r="L17" s="5" t="str">
        <f t="shared" si="3"/>
        <v/>
      </c>
      <c r="M17" s="5" t="str">
        <f>IF(L17=1,SUM($L$8:L16),"")</f>
        <v/>
      </c>
      <c r="N17" s="5" t="str">
        <f t="shared" si="4"/>
        <v/>
      </c>
      <c r="O17" s="5" t="str">
        <f t="shared" si="5"/>
        <v/>
      </c>
      <c r="P17" s="5" t="str">
        <f>IF(O17=1,SUM(O$8:O16),"")</f>
        <v/>
      </c>
      <c r="Q17" s="5" t="str">
        <f t="shared" si="6"/>
        <v/>
      </c>
      <c r="R17" s="5" t="str">
        <f t="shared" si="7"/>
        <v/>
      </c>
      <c r="S17" s="5" t="str">
        <f>IF(R17=1,SUM(R$8:R16),"")</f>
        <v/>
      </c>
      <c r="T17" s="5" t="str">
        <f t="shared" si="8"/>
        <v/>
      </c>
    </row>
    <row r="18" spans="1:20" x14ac:dyDescent="0.25">
      <c r="A18" s="8">
        <v>83677</v>
      </c>
      <c r="B18" s="19" t="s">
        <v>86</v>
      </c>
      <c r="C18" s="9" t="s">
        <v>87</v>
      </c>
      <c r="D18" s="9" t="s">
        <v>87</v>
      </c>
      <c r="E18" s="10">
        <v>173140</v>
      </c>
      <c r="F18" s="5" t="s">
        <v>495</v>
      </c>
      <c r="G18" s="5" t="s">
        <v>498</v>
      </c>
      <c r="H18" t="str">
        <f t="shared" si="0"/>
        <v/>
      </c>
      <c r="I18" s="5" t="str">
        <f t="shared" si="1"/>
        <v/>
      </c>
      <c r="J18" s="5" t="str">
        <f>IF(I18=1,SUM($I$8:I17),"")</f>
        <v/>
      </c>
      <c r="K18" s="5" t="str">
        <f t="shared" si="2"/>
        <v/>
      </c>
      <c r="L18" s="5" t="str">
        <f t="shared" si="3"/>
        <v/>
      </c>
      <c r="M18" s="5" t="str">
        <f>IF(L18=1,SUM($L$8:L17),"")</f>
        <v/>
      </c>
      <c r="N18" s="5" t="str">
        <f t="shared" si="4"/>
        <v/>
      </c>
      <c r="O18" s="5" t="str">
        <f t="shared" si="5"/>
        <v/>
      </c>
      <c r="P18" s="5" t="str">
        <f>IF(O18=1,SUM(O$8:O17),"")</f>
        <v/>
      </c>
      <c r="Q18" s="5" t="str">
        <f t="shared" si="6"/>
        <v/>
      </c>
      <c r="R18" s="5" t="str">
        <f t="shared" si="7"/>
        <v/>
      </c>
      <c r="S18" s="5" t="str">
        <f>IF(R18=1,SUM(R$8:R17),"")</f>
        <v/>
      </c>
      <c r="T18" s="5" t="str">
        <f t="shared" si="8"/>
        <v/>
      </c>
    </row>
    <row r="19" spans="1:20" x14ac:dyDescent="0.25">
      <c r="A19" s="8">
        <v>83646</v>
      </c>
      <c r="B19" s="19" t="s">
        <v>88</v>
      </c>
      <c r="C19" s="11" t="s">
        <v>67</v>
      </c>
      <c r="D19" s="11" t="s">
        <v>85</v>
      </c>
      <c r="E19" s="12">
        <v>173145</v>
      </c>
      <c r="F19" s="5" t="s">
        <v>495</v>
      </c>
      <c r="G19" s="5" t="s">
        <v>498</v>
      </c>
      <c r="H19" t="str">
        <f t="shared" si="0"/>
        <v/>
      </c>
      <c r="I19" s="5" t="str">
        <f t="shared" si="1"/>
        <v/>
      </c>
      <c r="J19" s="5" t="str">
        <f>IF(I19=1,SUM($I$8:I18),"")</f>
        <v/>
      </c>
      <c r="K19" s="5" t="str">
        <f t="shared" si="2"/>
        <v/>
      </c>
      <c r="L19" s="5" t="str">
        <f t="shared" si="3"/>
        <v/>
      </c>
      <c r="M19" s="5" t="str">
        <f>IF(L19=1,SUM($L$8:L18),"")</f>
        <v/>
      </c>
      <c r="N19" s="5" t="str">
        <f t="shared" si="4"/>
        <v/>
      </c>
      <c r="O19" s="5" t="str">
        <f t="shared" si="5"/>
        <v/>
      </c>
      <c r="P19" s="5" t="str">
        <f>IF(O19=1,SUM(O$8:O18),"")</f>
        <v/>
      </c>
      <c r="Q19" s="5" t="str">
        <f t="shared" si="6"/>
        <v/>
      </c>
      <c r="R19" s="5" t="str">
        <f t="shared" si="7"/>
        <v/>
      </c>
      <c r="S19" s="5" t="str">
        <f>IF(R19=1,SUM(R$8:R18),"")</f>
        <v/>
      </c>
      <c r="T19" s="5" t="str">
        <f t="shared" si="8"/>
        <v/>
      </c>
    </row>
    <row r="20" spans="1:20" x14ac:dyDescent="0.25">
      <c r="A20" s="8">
        <v>83661</v>
      </c>
      <c r="B20" s="19" t="s">
        <v>89</v>
      </c>
      <c r="C20" s="11" t="s">
        <v>90</v>
      </c>
      <c r="D20" s="11" t="s">
        <v>90</v>
      </c>
      <c r="E20" s="12">
        <v>173135</v>
      </c>
      <c r="F20" s="5" t="s">
        <v>495</v>
      </c>
      <c r="G20" s="5" t="s">
        <v>498</v>
      </c>
      <c r="H20" t="str">
        <f t="shared" si="0"/>
        <v/>
      </c>
      <c r="I20" s="5" t="str">
        <f t="shared" si="1"/>
        <v/>
      </c>
      <c r="J20" s="5" t="str">
        <f>IF(I20=1,SUM($I$8:I19),"")</f>
        <v/>
      </c>
      <c r="K20" s="5" t="str">
        <f t="shared" si="2"/>
        <v/>
      </c>
      <c r="L20" s="5" t="str">
        <f t="shared" si="3"/>
        <v/>
      </c>
      <c r="M20" s="5" t="str">
        <f>IF(L20=1,SUM($L$8:L19),"")</f>
        <v/>
      </c>
      <c r="N20" s="5" t="str">
        <f t="shared" si="4"/>
        <v/>
      </c>
      <c r="O20" s="5" t="str">
        <f t="shared" si="5"/>
        <v/>
      </c>
      <c r="P20" s="5" t="str">
        <f>IF(O20=1,SUM(O$8:O19),"")</f>
        <v/>
      </c>
      <c r="Q20" s="5" t="str">
        <f t="shared" si="6"/>
        <v/>
      </c>
      <c r="R20" s="5" t="str">
        <f t="shared" si="7"/>
        <v/>
      </c>
      <c r="S20" s="5" t="str">
        <f>IF(R20=1,SUM(R$8:R19),"")</f>
        <v/>
      </c>
      <c r="T20" s="5" t="str">
        <f t="shared" si="8"/>
        <v/>
      </c>
    </row>
    <row r="21" spans="1:20" x14ac:dyDescent="0.25">
      <c r="A21" s="8">
        <v>82057</v>
      </c>
      <c r="B21" s="19" t="s">
        <v>91</v>
      </c>
      <c r="C21" s="9" t="s">
        <v>92</v>
      </c>
      <c r="D21" s="9" t="s">
        <v>93</v>
      </c>
      <c r="E21" s="10">
        <v>173130</v>
      </c>
      <c r="F21" s="5" t="s">
        <v>493</v>
      </c>
      <c r="G21" s="5" t="s">
        <v>498</v>
      </c>
      <c r="H21" t="str">
        <f t="shared" si="0"/>
        <v/>
      </c>
      <c r="I21" s="5" t="str">
        <f t="shared" si="1"/>
        <v/>
      </c>
      <c r="J21" s="5" t="str">
        <f>IF(I21=1,SUM($I$8:I20),"")</f>
        <v/>
      </c>
      <c r="K21" s="5" t="str">
        <f t="shared" si="2"/>
        <v/>
      </c>
      <c r="L21" s="5" t="str">
        <f t="shared" si="3"/>
        <v/>
      </c>
      <c r="M21" s="5" t="str">
        <f>IF(L21=1,SUM($L$8:L20),"")</f>
        <v/>
      </c>
      <c r="N21" s="5" t="str">
        <f t="shared" si="4"/>
        <v/>
      </c>
      <c r="O21" s="5" t="str">
        <f t="shared" si="5"/>
        <v/>
      </c>
      <c r="P21" s="5" t="str">
        <f>IF(O21=1,SUM(O$8:O20),"")</f>
        <v/>
      </c>
      <c r="Q21" s="5" t="str">
        <f t="shared" si="6"/>
        <v/>
      </c>
      <c r="R21" s="5" t="str">
        <f t="shared" si="7"/>
        <v/>
      </c>
      <c r="S21" s="5" t="str">
        <f>IF(R21=1,SUM(R$8:R20),"")</f>
        <v/>
      </c>
      <c r="T21" s="5" t="str">
        <f t="shared" si="8"/>
        <v/>
      </c>
    </row>
    <row r="22" spans="1:20" x14ac:dyDescent="0.25">
      <c r="A22" s="8">
        <v>82431</v>
      </c>
      <c r="B22" s="17" t="s">
        <v>94</v>
      </c>
      <c r="C22" s="9" t="s">
        <v>95</v>
      </c>
      <c r="D22" s="9" t="s">
        <v>95</v>
      </c>
      <c r="E22" s="10">
        <v>173133</v>
      </c>
      <c r="F22" s="5" t="s">
        <v>496</v>
      </c>
      <c r="G22" s="5" t="s">
        <v>497</v>
      </c>
      <c r="H22">
        <f>IF(AND(G22="ja",F22="Süd"),1,IF(AND(G22="ja",F22="Nord"),2,IF(AND(G22="ja",F22="Loisachtal"),3,IF(AND(G22="ja",F22="Mitte"),4,""))))</f>
        <v>3</v>
      </c>
      <c r="I22" s="5" t="str">
        <f t="shared" si="1"/>
        <v/>
      </c>
      <c r="J22" s="5" t="str">
        <f>IF(I22=1,SUM($I$8:I21),"")</f>
        <v/>
      </c>
      <c r="K22" s="5" t="str">
        <f t="shared" si="2"/>
        <v/>
      </c>
      <c r="L22" s="5" t="str">
        <f t="shared" si="3"/>
        <v/>
      </c>
      <c r="M22" s="5" t="str">
        <f>IF(L22=1,SUM($L$8:L21),"")</f>
        <v/>
      </c>
      <c r="N22" s="5" t="str">
        <f t="shared" si="4"/>
        <v/>
      </c>
      <c r="O22" s="5">
        <f>IF($H22=O$7,1,"")</f>
        <v>1</v>
      </c>
      <c r="P22" s="5">
        <f>IF(O22=1,SUM(O$8:O21),"")</f>
        <v>1</v>
      </c>
      <c r="Q22" s="5" t="str">
        <f t="shared" si="6"/>
        <v>Altjoch</v>
      </c>
      <c r="R22" s="5" t="str">
        <f t="shared" si="7"/>
        <v/>
      </c>
      <c r="S22" s="5" t="str">
        <f>IF(R22=1,SUM(R$8:R21),"")</f>
        <v/>
      </c>
      <c r="T22" s="5" t="str">
        <f t="shared" si="8"/>
        <v/>
      </c>
    </row>
    <row r="23" spans="1:20" ht="15" customHeight="1" x14ac:dyDescent="0.25">
      <c r="A23" s="8">
        <v>83676</v>
      </c>
      <c r="B23" s="17" t="s">
        <v>96</v>
      </c>
      <c r="C23" s="9" t="s">
        <v>78</v>
      </c>
      <c r="D23" s="13" t="s">
        <v>97</v>
      </c>
      <c r="E23" s="10">
        <v>173131</v>
      </c>
      <c r="F23" s="5" t="s">
        <v>495</v>
      </c>
      <c r="G23" s="5" t="s">
        <v>497</v>
      </c>
      <c r="H23">
        <f t="shared" si="0"/>
        <v>1</v>
      </c>
      <c r="I23" s="5">
        <f t="shared" si="1"/>
        <v>1</v>
      </c>
      <c r="J23" s="5">
        <f>IF(I23=1,SUM($I$8:I22),"")</f>
        <v>2</v>
      </c>
      <c r="K23" s="5" t="str">
        <f t="shared" si="2"/>
        <v>Altlach</v>
      </c>
      <c r="L23" s="5" t="str">
        <f t="shared" si="3"/>
        <v/>
      </c>
      <c r="M23" s="5" t="str">
        <f>IF(L23=1,SUM($L$8:L22),"")</f>
        <v/>
      </c>
      <c r="N23" s="5" t="str">
        <f t="shared" si="4"/>
        <v/>
      </c>
      <c r="O23" s="5" t="str">
        <f t="shared" si="5"/>
        <v/>
      </c>
      <c r="P23" s="5" t="str">
        <f>IF(O23=1,SUM(O$8:O22),"")</f>
        <v/>
      </c>
      <c r="Q23" s="5" t="str">
        <f t="shared" si="6"/>
        <v/>
      </c>
      <c r="R23" s="5" t="str">
        <f t="shared" si="7"/>
        <v/>
      </c>
      <c r="S23" s="5" t="str">
        <f>IF(R23=1,SUM(R$8:R22),"")</f>
        <v/>
      </c>
      <c r="T23" s="5" t="str">
        <f t="shared" si="8"/>
        <v/>
      </c>
    </row>
    <row r="24" spans="1:20" x14ac:dyDescent="0.25">
      <c r="A24" s="8">
        <v>82541</v>
      </c>
      <c r="B24" s="19" t="s">
        <v>98</v>
      </c>
      <c r="C24" s="11" t="s">
        <v>99</v>
      </c>
      <c r="D24" s="11" t="s">
        <v>100</v>
      </c>
      <c r="E24" s="12">
        <v>173137</v>
      </c>
      <c r="F24" s="5" t="s">
        <v>493</v>
      </c>
      <c r="G24" s="5" t="s">
        <v>498</v>
      </c>
      <c r="H24" t="str">
        <f t="shared" si="0"/>
        <v/>
      </c>
      <c r="I24" s="5" t="str">
        <f t="shared" si="1"/>
        <v/>
      </c>
      <c r="J24" s="5" t="str">
        <f>IF(I24=1,SUM($I$8:I23),"")</f>
        <v/>
      </c>
      <c r="K24" s="5" t="str">
        <f t="shared" si="2"/>
        <v/>
      </c>
      <c r="L24" s="5" t="str">
        <f t="shared" si="3"/>
        <v/>
      </c>
      <c r="M24" s="5" t="str">
        <f>IF(L24=1,SUM($L$8:L23),"")</f>
        <v/>
      </c>
      <c r="N24" s="5" t="str">
        <f t="shared" si="4"/>
        <v/>
      </c>
      <c r="O24" s="5" t="str">
        <f t="shared" si="5"/>
        <v/>
      </c>
      <c r="P24" s="5" t="str">
        <f>IF(O24=1,SUM(O$8:O23),"")</f>
        <v/>
      </c>
      <c r="Q24" s="5" t="str">
        <f t="shared" si="6"/>
        <v/>
      </c>
      <c r="R24" s="5" t="str">
        <f t="shared" si="7"/>
        <v/>
      </c>
      <c r="S24" s="5" t="str">
        <f>IF(R24=1,SUM(R$8:R23),"")</f>
        <v/>
      </c>
      <c r="T24" s="5" t="str">
        <f t="shared" si="8"/>
        <v/>
      </c>
    </row>
    <row r="25" spans="1:20" x14ac:dyDescent="0.25">
      <c r="A25" s="8">
        <v>83661</v>
      </c>
      <c r="B25" s="19" t="s">
        <v>101</v>
      </c>
      <c r="C25" s="11" t="s">
        <v>90</v>
      </c>
      <c r="D25" s="11" t="s">
        <v>90</v>
      </c>
      <c r="E25" s="12">
        <v>173135</v>
      </c>
      <c r="F25" s="5" t="s">
        <v>495</v>
      </c>
      <c r="G25" s="5" t="s">
        <v>498</v>
      </c>
      <c r="H25" t="str">
        <f t="shared" si="0"/>
        <v/>
      </c>
      <c r="I25" s="5" t="str">
        <f t="shared" si="1"/>
        <v/>
      </c>
      <c r="J25" s="5" t="str">
        <f>IF(I25=1,SUM($I$8:I24),"")</f>
        <v/>
      </c>
      <c r="K25" s="5" t="str">
        <f t="shared" si="2"/>
        <v/>
      </c>
      <c r="L25" s="5" t="str">
        <f t="shared" si="3"/>
        <v/>
      </c>
      <c r="M25" s="5" t="str">
        <f>IF(L25=1,SUM($L$8:L24),"")</f>
        <v/>
      </c>
      <c r="N25" s="5" t="str">
        <f t="shared" si="4"/>
        <v/>
      </c>
      <c r="O25" s="5" t="str">
        <f t="shared" si="5"/>
        <v/>
      </c>
      <c r="P25" s="5" t="str">
        <f>IF(O25=1,SUM(O$8:O24),"")</f>
        <v/>
      </c>
      <c r="Q25" s="5" t="str">
        <f t="shared" si="6"/>
        <v/>
      </c>
      <c r="R25" s="5" t="str">
        <f t="shared" si="7"/>
        <v/>
      </c>
      <c r="S25" s="5" t="str">
        <f>IF(R25=1,SUM(R$8:R24),"")</f>
        <v/>
      </c>
      <c r="T25" s="5" t="str">
        <f t="shared" si="8"/>
        <v/>
      </c>
    </row>
    <row r="26" spans="1:20" x14ac:dyDescent="0.25">
      <c r="A26" s="8">
        <v>83661</v>
      </c>
      <c r="B26" s="19" t="s">
        <v>102</v>
      </c>
      <c r="C26" s="11" t="s">
        <v>90</v>
      </c>
      <c r="D26" s="11" t="s">
        <v>90</v>
      </c>
      <c r="E26" s="12">
        <v>173135</v>
      </c>
      <c r="F26" s="5" t="s">
        <v>495</v>
      </c>
      <c r="G26" s="5" t="s">
        <v>499</v>
      </c>
      <c r="H26" t="str">
        <f t="shared" si="0"/>
        <v/>
      </c>
      <c r="I26" s="5" t="str">
        <f t="shared" si="1"/>
        <v/>
      </c>
      <c r="J26" s="5" t="str">
        <f>IF(I26=1,SUM($I$8:I25),"")</f>
        <v/>
      </c>
      <c r="K26" s="5" t="str">
        <f t="shared" si="2"/>
        <v/>
      </c>
      <c r="L26" s="5" t="str">
        <f t="shared" si="3"/>
        <v/>
      </c>
      <c r="M26" s="5" t="str">
        <f>IF(L26=1,SUM($L$8:L25),"")</f>
        <v/>
      </c>
      <c r="N26" s="5" t="str">
        <f t="shared" si="4"/>
        <v/>
      </c>
      <c r="O26" s="5" t="str">
        <f t="shared" si="5"/>
        <v/>
      </c>
      <c r="P26" s="5" t="str">
        <f>IF(O26=1,SUM(O$8:O25),"")</f>
        <v/>
      </c>
      <c r="Q26" s="5" t="str">
        <f t="shared" si="6"/>
        <v/>
      </c>
      <c r="R26" s="5" t="str">
        <f t="shared" si="7"/>
        <v/>
      </c>
      <c r="S26" s="5" t="str">
        <f>IF(R26=1,SUM(R$8:R25),"")</f>
        <v/>
      </c>
      <c r="T26" s="5" t="str">
        <f t="shared" si="8"/>
        <v/>
      </c>
    </row>
    <row r="27" spans="1:20" x14ac:dyDescent="0.25">
      <c r="A27" s="8">
        <v>82541</v>
      </c>
      <c r="B27" s="19" t="s">
        <v>36</v>
      </c>
      <c r="C27" s="11" t="s">
        <v>99</v>
      </c>
      <c r="D27" s="9" t="s">
        <v>103</v>
      </c>
      <c r="E27" s="10">
        <v>173137</v>
      </c>
      <c r="F27" s="5" t="s">
        <v>493</v>
      </c>
      <c r="G27" s="20" t="s">
        <v>498</v>
      </c>
      <c r="H27" t="str">
        <f t="shared" si="0"/>
        <v/>
      </c>
      <c r="I27" s="5" t="str">
        <f t="shared" si="1"/>
        <v/>
      </c>
      <c r="J27" s="5" t="str">
        <f>IF(I27=1,SUM($I$8:I26),"")</f>
        <v/>
      </c>
      <c r="K27" s="5" t="str">
        <f t="shared" si="2"/>
        <v/>
      </c>
      <c r="L27" s="5" t="str">
        <f t="shared" si="3"/>
        <v/>
      </c>
      <c r="M27" s="5" t="str">
        <f>IF(L27=1,SUM($L$8:L26),"")</f>
        <v/>
      </c>
      <c r="N27" s="5" t="str">
        <f t="shared" si="4"/>
        <v/>
      </c>
      <c r="O27" s="5" t="str">
        <f t="shared" si="5"/>
        <v/>
      </c>
      <c r="P27" s="5" t="str">
        <f>IF(O27=1,SUM(O$8:O26),"")</f>
        <v/>
      </c>
      <c r="Q27" s="5" t="str">
        <f t="shared" si="6"/>
        <v/>
      </c>
      <c r="R27" s="5" t="str">
        <f t="shared" si="7"/>
        <v/>
      </c>
      <c r="S27" s="5" t="str">
        <f>IF(R27=1,SUM(R$8:R26),"")</f>
        <v/>
      </c>
      <c r="T27" s="5" t="str">
        <f t="shared" si="8"/>
        <v/>
      </c>
    </row>
    <row r="28" spans="1:20" x14ac:dyDescent="0.25">
      <c r="A28" s="8">
        <v>83661</v>
      </c>
      <c r="B28" s="19" t="s">
        <v>104</v>
      </c>
      <c r="C28" s="11" t="s">
        <v>90</v>
      </c>
      <c r="D28" s="11" t="s">
        <v>90</v>
      </c>
      <c r="E28" s="12">
        <v>173135</v>
      </c>
      <c r="F28" s="5" t="s">
        <v>495</v>
      </c>
      <c r="G28" s="5" t="s">
        <v>498</v>
      </c>
      <c r="H28" t="str">
        <f t="shared" si="0"/>
        <v/>
      </c>
      <c r="I28" s="5" t="str">
        <f t="shared" si="1"/>
        <v/>
      </c>
      <c r="J28" s="5" t="str">
        <f>IF(I28=1,SUM($I$8:I27),"")</f>
        <v/>
      </c>
      <c r="K28" s="5" t="str">
        <f t="shared" si="2"/>
        <v/>
      </c>
      <c r="L28" s="5" t="str">
        <f t="shared" si="3"/>
        <v/>
      </c>
      <c r="M28" s="5" t="str">
        <f>IF(L28=1,SUM($L$8:L27),"")</f>
        <v/>
      </c>
      <c r="N28" s="5" t="str">
        <f t="shared" si="4"/>
        <v/>
      </c>
      <c r="O28" s="5" t="str">
        <f t="shared" si="5"/>
        <v/>
      </c>
      <c r="P28" s="5" t="str">
        <f>IF(O28=1,SUM(O$8:O27),"")</f>
        <v/>
      </c>
      <c r="Q28" s="5" t="str">
        <f t="shared" si="6"/>
        <v/>
      </c>
      <c r="R28" s="5" t="str">
        <f t="shared" si="7"/>
        <v/>
      </c>
      <c r="S28" s="5" t="str">
        <f>IF(R28=1,SUM(R$8:R27),"")</f>
        <v/>
      </c>
      <c r="T28" s="5" t="str">
        <f t="shared" si="8"/>
        <v/>
      </c>
    </row>
    <row r="29" spans="1:20" x14ac:dyDescent="0.25">
      <c r="A29" s="8">
        <v>83661</v>
      </c>
      <c r="B29" s="19" t="s">
        <v>105</v>
      </c>
      <c r="C29" s="11" t="s">
        <v>90</v>
      </c>
      <c r="D29" s="11" t="s">
        <v>90</v>
      </c>
      <c r="E29" s="12">
        <v>173135</v>
      </c>
      <c r="F29" s="5" t="s">
        <v>495</v>
      </c>
      <c r="G29" s="5" t="s">
        <v>499</v>
      </c>
      <c r="H29" t="str">
        <f t="shared" si="0"/>
        <v/>
      </c>
      <c r="I29" s="5" t="str">
        <f t="shared" si="1"/>
        <v/>
      </c>
      <c r="J29" s="5" t="str">
        <f>IF(I29=1,SUM($I$8:I28),"")</f>
        <v/>
      </c>
      <c r="K29" s="5" t="str">
        <f t="shared" si="2"/>
        <v/>
      </c>
      <c r="L29" s="5" t="str">
        <f t="shared" si="3"/>
        <v/>
      </c>
      <c r="M29" s="5" t="str">
        <f>IF(L29=1,SUM($L$8:L28),"")</f>
        <v/>
      </c>
      <c r="N29" s="5" t="str">
        <f t="shared" si="4"/>
        <v/>
      </c>
      <c r="O29" s="5" t="str">
        <f t="shared" si="5"/>
        <v/>
      </c>
      <c r="P29" s="5" t="str">
        <f>IF(O29=1,SUM(O$8:O28),"")</f>
        <v/>
      </c>
      <c r="Q29" s="5" t="str">
        <f t="shared" si="6"/>
        <v/>
      </c>
      <c r="R29" s="5" t="str">
        <f t="shared" si="7"/>
        <v/>
      </c>
      <c r="S29" s="5" t="str">
        <f>IF(R29=1,SUM(R$8:R28),"")</f>
        <v/>
      </c>
      <c r="T29" s="5" t="str">
        <f t="shared" si="8"/>
        <v/>
      </c>
    </row>
    <row r="30" spans="1:20" x14ac:dyDescent="0.25">
      <c r="A30" s="8">
        <v>83646</v>
      </c>
      <c r="B30" s="19" t="s">
        <v>106</v>
      </c>
      <c r="C30" s="9" t="s">
        <v>67</v>
      </c>
      <c r="D30" s="9" t="s">
        <v>67</v>
      </c>
      <c r="E30" s="10">
        <v>173145</v>
      </c>
      <c r="F30" s="5" t="s">
        <v>495</v>
      </c>
      <c r="G30" s="5" t="s">
        <v>498</v>
      </c>
      <c r="H30" t="str">
        <f t="shared" si="0"/>
        <v/>
      </c>
      <c r="I30" s="5" t="str">
        <f t="shared" si="1"/>
        <v/>
      </c>
      <c r="J30" s="5" t="str">
        <f>IF(I30=1,SUM($I$8:I29),"")</f>
        <v/>
      </c>
      <c r="K30" s="5" t="str">
        <f t="shared" si="2"/>
        <v/>
      </c>
      <c r="L30" s="5" t="str">
        <f t="shared" si="3"/>
        <v/>
      </c>
      <c r="M30" s="5" t="str">
        <f>IF(L30=1,SUM($L$8:L29),"")</f>
        <v/>
      </c>
      <c r="N30" s="5" t="str">
        <f t="shared" si="4"/>
        <v/>
      </c>
      <c r="O30" s="5" t="str">
        <f t="shared" si="5"/>
        <v/>
      </c>
      <c r="P30" s="5" t="str">
        <f>IF(O30=1,SUM(O$8:O29),"")</f>
        <v/>
      </c>
      <c r="Q30" s="5" t="str">
        <f t="shared" si="6"/>
        <v/>
      </c>
      <c r="R30" s="5" t="str">
        <f t="shared" si="7"/>
        <v/>
      </c>
      <c r="S30" s="5" t="str">
        <f>IF(R30=1,SUM(R$8:R29),"")</f>
        <v/>
      </c>
      <c r="T30" s="5" t="str">
        <f t="shared" si="8"/>
        <v/>
      </c>
    </row>
    <row r="31" spans="1:20" x14ac:dyDescent="0.25">
      <c r="A31" s="8">
        <v>83623</v>
      </c>
      <c r="B31" s="19" t="s">
        <v>107</v>
      </c>
      <c r="C31" s="9" t="s">
        <v>56</v>
      </c>
      <c r="D31" s="9" t="s">
        <v>107</v>
      </c>
      <c r="E31" s="10">
        <v>173118</v>
      </c>
      <c r="F31" s="5" t="s">
        <v>494</v>
      </c>
      <c r="G31" s="5" t="s">
        <v>498</v>
      </c>
      <c r="H31" t="str">
        <f t="shared" si="0"/>
        <v/>
      </c>
      <c r="I31" s="5" t="str">
        <f t="shared" si="1"/>
        <v/>
      </c>
      <c r="J31" s="5" t="str">
        <f>IF(I31=1,SUM($I$8:I30),"")</f>
        <v/>
      </c>
      <c r="K31" s="5" t="str">
        <f t="shared" si="2"/>
        <v/>
      </c>
      <c r="L31" s="5" t="str">
        <f t="shared" si="3"/>
        <v/>
      </c>
      <c r="M31" s="5" t="str">
        <f>IF(L31=1,SUM($L$8:L30),"")</f>
        <v/>
      </c>
      <c r="N31" s="5" t="str">
        <f t="shared" si="4"/>
        <v/>
      </c>
      <c r="O31" s="5" t="str">
        <f t="shared" si="5"/>
        <v/>
      </c>
      <c r="P31" s="5" t="str">
        <f>IF(O31=1,SUM(O$8:O30),"")</f>
        <v/>
      </c>
      <c r="Q31" s="5" t="str">
        <f t="shared" si="6"/>
        <v/>
      </c>
      <c r="R31" s="5" t="str">
        <f t="shared" si="7"/>
        <v/>
      </c>
      <c r="S31" s="5" t="str">
        <f>IF(R31=1,SUM(R$8:R30),"")</f>
        <v/>
      </c>
      <c r="T31" s="5" t="str">
        <f t="shared" si="8"/>
        <v/>
      </c>
    </row>
    <row r="32" spans="1:20" x14ac:dyDescent="0.25">
      <c r="A32" s="8">
        <v>82544</v>
      </c>
      <c r="B32" s="19" t="s">
        <v>108</v>
      </c>
      <c r="C32" s="9" t="s">
        <v>109</v>
      </c>
      <c r="D32" s="9" t="s">
        <v>110</v>
      </c>
      <c r="E32" s="10">
        <v>173120</v>
      </c>
      <c r="F32" s="5" t="s">
        <v>493</v>
      </c>
      <c r="G32" s="5" t="s">
        <v>498</v>
      </c>
      <c r="H32" t="str">
        <f t="shared" si="0"/>
        <v/>
      </c>
      <c r="I32" s="5" t="str">
        <f t="shared" si="1"/>
        <v/>
      </c>
      <c r="J32" s="5" t="str">
        <f>IF(I32=1,SUM($I$8:I31),"")</f>
        <v/>
      </c>
      <c r="K32" s="5" t="str">
        <f t="shared" si="2"/>
        <v/>
      </c>
      <c r="L32" s="5" t="str">
        <f t="shared" si="3"/>
        <v/>
      </c>
      <c r="M32" s="5" t="str">
        <f>IF(L32=1,SUM($L$8:L31),"")</f>
        <v/>
      </c>
      <c r="N32" s="5" t="str">
        <f t="shared" si="4"/>
        <v/>
      </c>
      <c r="O32" s="5" t="str">
        <f t="shared" si="5"/>
        <v/>
      </c>
      <c r="P32" s="5" t="str">
        <f>IF(O32=1,SUM(O$8:O31),"")</f>
        <v/>
      </c>
      <c r="Q32" s="5" t="str">
        <f t="shared" si="6"/>
        <v/>
      </c>
      <c r="R32" s="5" t="str">
        <f t="shared" si="7"/>
        <v/>
      </c>
      <c r="S32" s="5" t="str">
        <f>IF(R32=1,SUM(R$8:R31),"")</f>
        <v/>
      </c>
      <c r="T32" s="5" t="str">
        <f t="shared" si="8"/>
        <v/>
      </c>
    </row>
    <row r="33" spans="1:20" x14ac:dyDescent="0.25">
      <c r="A33" s="8">
        <v>82057</v>
      </c>
      <c r="B33" s="19" t="s">
        <v>111</v>
      </c>
      <c r="C33" s="9" t="s">
        <v>92</v>
      </c>
      <c r="D33" s="9" t="s">
        <v>93</v>
      </c>
      <c r="E33" s="10">
        <v>173130</v>
      </c>
      <c r="F33" s="5" t="s">
        <v>493</v>
      </c>
      <c r="G33" s="5" t="s">
        <v>498</v>
      </c>
      <c r="H33" t="str">
        <f t="shared" si="0"/>
        <v/>
      </c>
      <c r="I33" s="5" t="str">
        <f t="shared" si="1"/>
        <v/>
      </c>
      <c r="J33" s="5" t="str">
        <f>IF(I33=1,SUM($I$8:I32),"")</f>
        <v/>
      </c>
      <c r="K33" s="5" t="str">
        <f t="shared" si="2"/>
        <v/>
      </c>
      <c r="L33" s="5" t="str">
        <f t="shared" si="3"/>
        <v/>
      </c>
      <c r="M33" s="5" t="str">
        <f>IF(L33=1,SUM($L$8:L32),"")</f>
        <v/>
      </c>
      <c r="N33" s="5" t="str">
        <f t="shared" si="4"/>
        <v/>
      </c>
      <c r="O33" s="5" t="str">
        <f t="shared" si="5"/>
        <v/>
      </c>
      <c r="P33" s="5" t="str">
        <f>IF(O33=1,SUM(O$8:O32),"")</f>
        <v/>
      </c>
      <c r="Q33" s="5" t="str">
        <f t="shared" si="6"/>
        <v/>
      </c>
      <c r="R33" s="5" t="str">
        <f t="shared" si="7"/>
        <v/>
      </c>
      <c r="S33" s="5" t="str">
        <f>IF(R33=1,SUM(R$8:R32),"")</f>
        <v/>
      </c>
      <c r="T33" s="5" t="str">
        <f t="shared" si="8"/>
        <v/>
      </c>
    </row>
    <row r="34" spans="1:20" x14ac:dyDescent="0.25">
      <c r="A34" s="8">
        <v>82541</v>
      </c>
      <c r="B34" s="19" t="s">
        <v>112</v>
      </c>
      <c r="C34" s="11" t="s">
        <v>99</v>
      </c>
      <c r="D34" s="11" t="s">
        <v>113</v>
      </c>
      <c r="E34" s="12">
        <v>173137</v>
      </c>
      <c r="F34" s="5" t="s">
        <v>493</v>
      </c>
      <c r="G34" s="5" t="s">
        <v>498</v>
      </c>
      <c r="H34" t="str">
        <f t="shared" si="0"/>
        <v/>
      </c>
      <c r="I34" s="5" t="str">
        <f t="shared" si="1"/>
        <v/>
      </c>
      <c r="J34" s="5" t="str">
        <f>IF(I34=1,SUM($I$8:I33),"")</f>
        <v/>
      </c>
      <c r="K34" s="5" t="str">
        <f t="shared" si="2"/>
        <v/>
      </c>
      <c r="L34" s="5" t="str">
        <f t="shared" si="3"/>
        <v/>
      </c>
      <c r="M34" s="5" t="str">
        <f>IF(L34=1,SUM($L$8:L33),"")</f>
        <v/>
      </c>
      <c r="N34" s="5" t="str">
        <f t="shared" si="4"/>
        <v/>
      </c>
      <c r="O34" s="5" t="str">
        <f t="shared" si="5"/>
        <v/>
      </c>
      <c r="P34" s="5" t="str">
        <f>IF(O34=1,SUM(O$8:O33),"")</f>
        <v/>
      </c>
      <c r="Q34" s="5" t="str">
        <f t="shared" si="6"/>
        <v/>
      </c>
      <c r="R34" s="5" t="str">
        <f t="shared" si="7"/>
        <v/>
      </c>
      <c r="S34" s="5" t="str">
        <f>IF(R34=1,SUM(R$8:R33),"")</f>
        <v/>
      </c>
      <c r="T34" s="5" t="str">
        <f t="shared" si="8"/>
        <v/>
      </c>
    </row>
    <row r="35" spans="1:20" x14ac:dyDescent="0.25">
      <c r="A35" s="8">
        <v>83677</v>
      </c>
      <c r="B35" s="18" t="s">
        <v>114</v>
      </c>
      <c r="C35" s="9" t="s">
        <v>82</v>
      </c>
      <c r="D35" s="9" t="s">
        <v>82</v>
      </c>
      <c r="E35" s="10">
        <v>173127</v>
      </c>
      <c r="F35" s="5" t="s">
        <v>495</v>
      </c>
      <c r="G35" s="5" t="s">
        <v>498</v>
      </c>
      <c r="H35" t="str">
        <f t="shared" si="0"/>
        <v/>
      </c>
      <c r="I35" s="5" t="str">
        <f t="shared" si="1"/>
        <v/>
      </c>
      <c r="J35" s="5" t="str">
        <f>IF(I35=1,SUM($I$8:I34),"")</f>
        <v/>
      </c>
      <c r="K35" s="5" t="str">
        <f t="shared" si="2"/>
        <v/>
      </c>
      <c r="L35" s="5" t="str">
        <f t="shared" si="3"/>
        <v/>
      </c>
      <c r="M35" s="5" t="str">
        <f>IF(L35=1,SUM($L$8:L34),"")</f>
        <v/>
      </c>
      <c r="N35" s="5" t="str">
        <f t="shared" si="4"/>
        <v/>
      </c>
      <c r="O35" s="5" t="str">
        <f t="shared" si="5"/>
        <v/>
      </c>
      <c r="P35" s="5" t="str">
        <f>IF(O35=1,SUM(O$8:O34),"")</f>
        <v/>
      </c>
      <c r="Q35" s="5" t="str">
        <f t="shared" si="6"/>
        <v/>
      </c>
      <c r="R35" s="5" t="str">
        <f t="shared" si="7"/>
        <v/>
      </c>
      <c r="S35" s="5" t="str">
        <f>IF(R35=1,SUM(R$8:R34),"")</f>
        <v/>
      </c>
      <c r="T35" s="5" t="str">
        <f t="shared" si="8"/>
        <v/>
      </c>
    </row>
    <row r="36" spans="1:20" x14ac:dyDescent="0.25">
      <c r="A36" s="8">
        <v>83623</v>
      </c>
      <c r="B36" s="18" t="s">
        <v>115</v>
      </c>
      <c r="C36" s="9" t="s">
        <v>56</v>
      </c>
      <c r="D36" s="9" t="s">
        <v>116</v>
      </c>
      <c r="E36" s="10">
        <v>173118</v>
      </c>
      <c r="F36" s="5" t="s">
        <v>494</v>
      </c>
      <c r="G36" s="5" t="s">
        <v>498</v>
      </c>
      <c r="H36" t="str">
        <f t="shared" si="0"/>
        <v/>
      </c>
      <c r="I36" s="5" t="str">
        <f t="shared" si="1"/>
        <v/>
      </c>
      <c r="J36" s="5" t="str">
        <f>IF(I36=1,SUM($I$8:I35),"")</f>
        <v/>
      </c>
      <c r="K36" s="5" t="str">
        <f t="shared" si="2"/>
        <v/>
      </c>
      <c r="L36" s="5" t="str">
        <f t="shared" si="3"/>
        <v/>
      </c>
      <c r="M36" s="5" t="str">
        <f>IF(L36=1,SUM($L$8:L35),"")</f>
        <v/>
      </c>
      <c r="N36" s="5" t="str">
        <f t="shared" si="4"/>
        <v/>
      </c>
      <c r="O36" s="5" t="str">
        <f t="shared" si="5"/>
        <v/>
      </c>
      <c r="P36" s="5" t="str">
        <f>IF(O36=1,SUM(O$8:O35),"")</f>
        <v/>
      </c>
      <c r="Q36" s="5" t="str">
        <f t="shared" si="6"/>
        <v/>
      </c>
      <c r="R36" s="5" t="str">
        <f t="shared" si="7"/>
        <v/>
      </c>
      <c r="S36" s="5" t="str">
        <f>IF(R36=1,SUM(R$8:R35),"")</f>
        <v/>
      </c>
      <c r="T36" s="5" t="str">
        <f t="shared" si="8"/>
        <v/>
      </c>
    </row>
    <row r="37" spans="1:20" x14ac:dyDescent="0.25">
      <c r="A37" s="8">
        <v>82549</v>
      </c>
      <c r="B37" s="17" t="s">
        <v>115</v>
      </c>
      <c r="C37" s="9" t="s">
        <v>117</v>
      </c>
      <c r="D37" s="9" t="s">
        <v>504</v>
      </c>
      <c r="E37" s="10">
        <v>173134</v>
      </c>
      <c r="F37" s="5" t="s">
        <v>494</v>
      </c>
      <c r="G37" s="5" t="s">
        <v>497</v>
      </c>
      <c r="H37">
        <f t="shared" si="0"/>
        <v>4</v>
      </c>
      <c r="I37" s="5" t="str">
        <f t="shared" si="1"/>
        <v/>
      </c>
      <c r="J37" s="5" t="str">
        <f>IF(I37=1,SUM($I$8:I36),"")</f>
        <v/>
      </c>
      <c r="K37" s="5" t="str">
        <f t="shared" si="2"/>
        <v/>
      </c>
      <c r="L37" s="5" t="str">
        <f t="shared" si="3"/>
        <v/>
      </c>
      <c r="M37" s="5" t="str">
        <f>IF(L37=1,SUM($L$8:L36),"")</f>
        <v/>
      </c>
      <c r="N37" s="5" t="str">
        <f t="shared" si="4"/>
        <v/>
      </c>
      <c r="O37" s="5" t="str">
        <f t="shared" si="5"/>
        <v/>
      </c>
      <c r="P37" s="5" t="str">
        <f>IF(O37=1,SUM(O$8:O36),"")</f>
        <v/>
      </c>
      <c r="Q37" s="5" t="str">
        <f t="shared" si="6"/>
        <v/>
      </c>
      <c r="R37" s="5">
        <f t="shared" si="7"/>
        <v>1</v>
      </c>
      <c r="S37" s="5">
        <f>IF(R37=1,SUM(R$8:R36),"")</f>
        <v>1</v>
      </c>
      <c r="T37" s="5" t="str">
        <f t="shared" si="8"/>
        <v>Au</v>
      </c>
    </row>
    <row r="38" spans="1:20" x14ac:dyDescent="0.25">
      <c r="A38" s="8">
        <v>83646</v>
      </c>
      <c r="B38" s="19" t="s">
        <v>118</v>
      </c>
      <c r="C38" s="11" t="s">
        <v>67</v>
      </c>
      <c r="D38" s="11" t="s">
        <v>85</v>
      </c>
      <c r="E38" s="12">
        <v>173145</v>
      </c>
      <c r="F38" s="5" t="s">
        <v>495</v>
      </c>
      <c r="G38" s="5" t="s">
        <v>498</v>
      </c>
      <c r="H38" t="str">
        <f t="shared" si="0"/>
        <v/>
      </c>
      <c r="I38" s="5" t="str">
        <f t="shared" si="1"/>
        <v/>
      </c>
      <c r="J38" s="5" t="str">
        <f>IF(I38=1,SUM($I$8:I37),"")</f>
        <v/>
      </c>
      <c r="K38" s="5" t="str">
        <f t="shared" si="2"/>
        <v/>
      </c>
      <c r="L38" s="5" t="str">
        <f t="shared" si="3"/>
        <v/>
      </c>
      <c r="M38" s="5" t="str">
        <f>IF(L38=1,SUM($L$8:L37),"")</f>
        <v/>
      </c>
      <c r="N38" s="5" t="str">
        <f t="shared" si="4"/>
        <v/>
      </c>
      <c r="O38" s="5" t="str">
        <f t="shared" si="5"/>
        <v/>
      </c>
      <c r="P38" s="5" t="str">
        <f>IF(O38=1,SUM(O$8:O37),"")</f>
        <v/>
      </c>
      <c r="Q38" s="5" t="str">
        <f t="shared" si="6"/>
        <v/>
      </c>
      <c r="R38" s="5" t="str">
        <f t="shared" si="7"/>
        <v/>
      </c>
      <c r="S38" s="5" t="str">
        <f>IF(R38=1,SUM(R$8:R37),"")</f>
        <v/>
      </c>
      <c r="T38" s="5" t="str">
        <f t="shared" si="8"/>
        <v/>
      </c>
    </row>
    <row r="39" spans="1:20" x14ac:dyDescent="0.25">
      <c r="A39" s="8">
        <v>82544</v>
      </c>
      <c r="B39" s="17" t="s">
        <v>119</v>
      </c>
      <c r="C39" s="9" t="s">
        <v>109</v>
      </c>
      <c r="D39" s="9" t="s">
        <v>40</v>
      </c>
      <c r="E39" s="10">
        <v>173120</v>
      </c>
      <c r="F39" s="5" t="s">
        <v>493</v>
      </c>
      <c r="G39" s="5" t="s">
        <v>497</v>
      </c>
      <c r="H39">
        <f t="shared" si="0"/>
        <v>2</v>
      </c>
      <c r="I39" s="5" t="str">
        <f t="shared" si="1"/>
        <v/>
      </c>
      <c r="J39" s="5" t="str">
        <f>IF(I39=1,SUM($I$8:I38),"")</f>
        <v/>
      </c>
      <c r="K39" s="5" t="str">
        <f t="shared" si="2"/>
        <v/>
      </c>
      <c r="L39" s="5">
        <f t="shared" si="3"/>
        <v>1</v>
      </c>
      <c r="M39" s="5">
        <f>IF(L39=1,SUM($L$8:L38),"")</f>
        <v>1</v>
      </c>
      <c r="N39" s="5" t="str">
        <f t="shared" si="4"/>
        <v>Aufhofen</v>
      </c>
      <c r="O39" s="5" t="str">
        <f t="shared" si="5"/>
        <v/>
      </c>
      <c r="P39" s="5" t="str">
        <f>IF(O39=1,SUM(O$8:O38),"")</f>
        <v/>
      </c>
      <c r="Q39" s="5" t="str">
        <f t="shared" si="6"/>
        <v/>
      </c>
      <c r="R39" s="5" t="str">
        <f t="shared" si="7"/>
        <v/>
      </c>
      <c r="S39" s="5" t="str">
        <f>IF(R39=1,SUM(R$8:R38),"")</f>
        <v/>
      </c>
      <c r="T39" s="5" t="str">
        <f t="shared" si="8"/>
        <v/>
      </c>
    </row>
    <row r="40" spans="1:20" x14ac:dyDescent="0.25">
      <c r="A40" s="8">
        <v>83646</v>
      </c>
      <c r="B40" s="18" t="s">
        <v>120</v>
      </c>
      <c r="C40" s="9" t="s">
        <v>67</v>
      </c>
      <c r="D40" s="9" t="s">
        <v>68</v>
      </c>
      <c r="E40" s="10">
        <v>173145</v>
      </c>
      <c r="F40" s="5" t="s">
        <v>495</v>
      </c>
      <c r="G40" s="5" t="s">
        <v>498</v>
      </c>
      <c r="H40" t="str">
        <f t="shared" si="0"/>
        <v/>
      </c>
      <c r="I40" s="5" t="str">
        <f t="shared" si="1"/>
        <v/>
      </c>
      <c r="J40" s="5" t="str">
        <f>IF(I40=1,SUM($I$8:I39),"")</f>
        <v/>
      </c>
      <c r="K40" s="5" t="str">
        <f t="shared" si="2"/>
        <v/>
      </c>
      <c r="L40" s="5" t="str">
        <f t="shared" si="3"/>
        <v/>
      </c>
      <c r="M40" s="5" t="str">
        <f>IF(L40=1,SUM($L$8:L39),"")</f>
        <v/>
      </c>
      <c r="N40" s="5" t="str">
        <f t="shared" si="4"/>
        <v/>
      </c>
      <c r="O40" s="5" t="str">
        <f t="shared" si="5"/>
        <v/>
      </c>
      <c r="P40" s="5" t="str">
        <f>IF(O40=1,SUM(O$8:O39),"")</f>
        <v/>
      </c>
      <c r="Q40" s="5" t="str">
        <f t="shared" si="6"/>
        <v/>
      </c>
      <c r="R40" s="5" t="str">
        <f t="shared" si="7"/>
        <v/>
      </c>
      <c r="S40" s="5" t="str">
        <f>IF(R40=1,SUM(R$8:R39),"")</f>
        <v/>
      </c>
      <c r="T40" s="5" t="str">
        <f t="shared" si="8"/>
        <v/>
      </c>
    </row>
    <row r="41" spans="1:20" x14ac:dyDescent="0.25">
      <c r="A41" s="8">
        <v>82544</v>
      </c>
      <c r="B41" s="18" t="s">
        <v>500</v>
      </c>
      <c r="C41" s="9" t="s">
        <v>109</v>
      </c>
      <c r="D41" s="9" t="s">
        <v>121</v>
      </c>
      <c r="E41" s="10">
        <v>173120</v>
      </c>
      <c r="F41" s="5" t="s">
        <v>493</v>
      </c>
      <c r="G41" s="5" t="s">
        <v>498</v>
      </c>
      <c r="H41" t="str">
        <f t="shared" si="0"/>
        <v/>
      </c>
      <c r="I41" s="5" t="str">
        <f t="shared" si="1"/>
        <v/>
      </c>
      <c r="J41" s="5" t="str">
        <f>IF(I41=1,SUM($I$8:I40),"")</f>
        <v/>
      </c>
      <c r="K41" s="5" t="str">
        <f t="shared" si="2"/>
        <v/>
      </c>
      <c r="L41" s="5" t="str">
        <f t="shared" si="3"/>
        <v/>
      </c>
      <c r="M41" s="5" t="str">
        <f>IF(L41=1,SUM($L$8:L40),"")</f>
        <v/>
      </c>
      <c r="N41" s="5" t="str">
        <f t="shared" si="4"/>
        <v/>
      </c>
      <c r="O41" s="5" t="str">
        <f t="shared" si="5"/>
        <v/>
      </c>
      <c r="P41" s="5" t="str">
        <f>IF(O41=1,SUM(O$8:O40),"")</f>
        <v/>
      </c>
      <c r="Q41" s="5" t="str">
        <f t="shared" si="6"/>
        <v/>
      </c>
      <c r="R41" s="5" t="str">
        <f t="shared" si="7"/>
        <v/>
      </c>
      <c r="S41" s="5" t="str">
        <f>IF(R41=1,SUM(R$8:R40),"")</f>
        <v/>
      </c>
      <c r="T41" s="5" t="str">
        <f t="shared" si="8"/>
        <v/>
      </c>
    </row>
    <row r="42" spans="1:20" x14ac:dyDescent="0.25">
      <c r="A42" s="8">
        <v>82547</v>
      </c>
      <c r="B42" s="18" t="s">
        <v>122</v>
      </c>
      <c r="C42" s="9" t="s">
        <v>75</v>
      </c>
      <c r="D42" s="9" t="s">
        <v>80</v>
      </c>
      <c r="E42" s="10">
        <v>173123</v>
      </c>
      <c r="F42" s="5" t="s">
        <v>493</v>
      </c>
      <c r="G42" s="5" t="s">
        <v>498</v>
      </c>
      <c r="H42" t="str">
        <f t="shared" si="0"/>
        <v/>
      </c>
      <c r="I42" s="5" t="str">
        <f t="shared" si="1"/>
        <v/>
      </c>
      <c r="J42" s="5" t="str">
        <f>IF(I42=1,SUM($I$8:I41),"")</f>
        <v/>
      </c>
      <c r="K42" s="5" t="str">
        <f t="shared" si="2"/>
        <v/>
      </c>
      <c r="L42" s="5" t="str">
        <f t="shared" si="3"/>
        <v/>
      </c>
      <c r="M42" s="5" t="str">
        <f>IF(L42=1,SUM($L$8:L41),"")</f>
        <v/>
      </c>
      <c r="N42" s="5" t="str">
        <f t="shared" si="4"/>
        <v/>
      </c>
      <c r="O42" s="5" t="str">
        <f t="shared" si="5"/>
        <v/>
      </c>
      <c r="P42" s="5" t="str">
        <f>IF(O42=1,SUM(O$8:O41),"")</f>
        <v/>
      </c>
      <c r="Q42" s="5" t="str">
        <f t="shared" si="6"/>
        <v/>
      </c>
      <c r="R42" s="5" t="str">
        <f t="shared" si="7"/>
        <v/>
      </c>
      <c r="S42" s="5" t="str">
        <f>IF(R42=1,SUM(R$8:R41),"")</f>
        <v/>
      </c>
      <c r="T42" s="5" t="str">
        <f t="shared" si="8"/>
        <v/>
      </c>
    </row>
    <row r="43" spans="1:20" x14ac:dyDescent="0.25">
      <c r="A43" s="8">
        <v>83646</v>
      </c>
      <c r="B43" s="18" t="s">
        <v>123</v>
      </c>
      <c r="C43" s="9" t="s">
        <v>67</v>
      </c>
      <c r="D43" s="9" t="s">
        <v>67</v>
      </c>
      <c r="E43" s="10">
        <v>173145</v>
      </c>
      <c r="F43" s="5" t="s">
        <v>495</v>
      </c>
      <c r="G43" s="5" t="s">
        <v>498</v>
      </c>
      <c r="H43" t="str">
        <f t="shared" si="0"/>
        <v/>
      </c>
      <c r="I43" s="5" t="str">
        <f t="shared" si="1"/>
        <v/>
      </c>
      <c r="J43" s="5" t="str">
        <f>IF(I43=1,SUM($I$8:I42),"")</f>
        <v/>
      </c>
      <c r="K43" s="5" t="str">
        <f t="shared" si="2"/>
        <v/>
      </c>
      <c r="L43" s="5" t="str">
        <f t="shared" si="3"/>
        <v/>
      </c>
      <c r="M43" s="5" t="str">
        <f>IF(L43=1,SUM($L$8:L42),"")</f>
        <v/>
      </c>
      <c r="N43" s="5" t="str">
        <f t="shared" si="4"/>
        <v/>
      </c>
      <c r="O43" s="5" t="str">
        <f t="shared" si="5"/>
        <v/>
      </c>
      <c r="P43" s="5" t="str">
        <f>IF(O43=1,SUM(O$8:O42),"")</f>
        <v/>
      </c>
      <c r="Q43" s="5" t="str">
        <f t="shared" si="6"/>
        <v/>
      </c>
      <c r="R43" s="5" t="str">
        <f t="shared" si="7"/>
        <v/>
      </c>
      <c r="S43" s="5" t="str">
        <f>IF(R43=1,SUM(R$8:R42),"")</f>
        <v/>
      </c>
      <c r="T43" s="5" t="str">
        <f t="shared" si="8"/>
        <v/>
      </c>
    </row>
    <row r="44" spans="1:20" x14ac:dyDescent="0.25">
      <c r="A44" s="8">
        <v>82547</v>
      </c>
      <c r="B44" s="18" t="s">
        <v>124</v>
      </c>
      <c r="C44" s="9" t="s">
        <v>75</v>
      </c>
      <c r="D44" s="9" t="s">
        <v>125</v>
      </c>
      <c r="E44" s="10">
        <v>173123</v>
      </c>
      <c r="F44" s="5" t="s">
        <v>493</v>
      </c>
      <c r="G44" s="5" t="s">
        <v>498</v>
      </c>
      <c r="H44" t="str">
        <f t="shared" si="0"/>
        <v/>
      </c>
      <c r="I44" s="5" t="str">
        <f t="shared" si="1"/>
        <v/>
      </c>
      <c r="J44" s="5" t="str">
        <f>IF(I44=1,SUM($I$8:I43),"")</f>
        <v/>
      </c>
      <c r="K44" s="5" t="str">
        <f t="shared" si="2"/>
        <v/>
      </c>
      <c r="L44" s="5" t="str">
        <f t="shared" si="3"/>
        <v/>
      </c>
      <c r="M44" s="5" t="str">
        <f>IF(L44=1,SUM($L$8:L43),"")</f>
        <v/>
      </c>
      <c r="N44" s="5" t="str">
        <f t="shared" si="4"/>
        <v/>
      </c>
      <c r="O44" s="5" t="str">
        <f t="shared" si="5"/>
        <v/>
      </c>
      <c r="P44" s="5" t="str">
        <f>IF(O44=1,SUM(O$8:O43),"")</f>
        <v/>
      </c>
      <c r="Q44" s="5" t="str">
        <f t="shared" si="6"/>
        <v/>
      </c>
      <c r="R44" s="5" t="str">
        <f t="shared" si="7"/>
        <v/>
      </c>
      <c r="S44" s="5" t="str">
        <f>IF(R44=1,SUM(R$8:R43),"")</f>
        <v/>
      </c>
      <c r="T44" s="5" t="str">
        <f t="shared" si="8"/>
        <v/>
      </c>
    </row>
    <row r="45" spans="1:20" x14ac:dyDescent="0.25">
      <c r="A45" s="8">
        <v>83646</v>
      </c>
      <c r="B45" s="17" t="s">
        <v>126</v>
      </c>
      <c r="C45" s="9" t="s">
        <v>78</v>
      </c>
      <c r="D45" s="9" t="s">
        <v>78</v>
      </c>
      <c r="E45" s="10">
        <v>173131</v>
      </c>
      <c r="F45" s="5" t="s">
        <v>495</v>
      </c>
      <c r="G45" s="5" t="s">
        <v>497</v>
      </c>
      <c r="H45">
        <f t="shared" si="0"/>
        <v>1</v>
      </c>
      <c r="I45" s="5">
        <f t="shared" si="1"/>
        <v>1</v>
      </c>
      <c r="J45" s="5">
        <f>IF(I45=1,SUM($I$8:I44),"")</f>
        <v>3</v>
      </c>
      <c r="K45" s="5" t="str">
        <f t="shared" si="2"/>
        <v>Bäcker</v>
      </c>
      <c r="L45" s="5" t="str">
        <f t="shared" si="3"/>
        <v/>
      </c>
      <c r="M45" s="5" t="str">
        <f>IF(L45=1,SUM($L$8:L44),"")</f>
        <v/>
      </c>
      <c r="N45" s="5" t="str">
        <f t="shared" si="4"/>
        <v/>
      </c>
      <c r="O45" s="5" t="str">
        <f t="shared" si="5"/>
        <v/>
      </c>
      <c r="P45" s="5" t="str">
        <f>IF(O45=1,SUM(O$8:O44),"")</f>
        <v/>
      </c>
      <c r="Q45" s="5" t="str">
        <f t="shared" si="6"/>
        <v/>
      </c>
      <c r="R45" s="5" t="str">
        <f t="shared" si="7"/>
        <v/>
      </c>
      <c r="S45" s="5" t="str">
        <f>IF(R45=1,SUM(R$8:R44),"")</f>
        <v/>
      </c>
      <c r="T45" s="5" t="str">
        <f t="shared" si="8"/>
        <v/>
      </c>
    </row>
    <row r="46" spans="1:20" x14ac:dyDescent="0.25">
      <c r="A46" s="8">
        <v>83670</v>
      </c>
      <c r="B46" s="18" t="s">
        <v>73</v>
      </c>
      <c r="C46" s="9" t="s">
        <v>73</v>
      </c>
      <c r="D46" s="9" t="s">
        <v>73</v>
      </c>
      <c r="E46" s="10">
        <v>173111</v>
      </c>
      <c r="F46" s="5" t="s">
        <v>496</v>
      </c>
      <c r="G46" s="5" t="s">
        <v>498</v>
      </c>
      <c r="H46" t="str">
        <f t="shared" si="0"/>
        <v/>
      </c>
      <c r="I46" s="5" t="str">
        <f t="shared" si="1"/>
        <v/>
      </c>
      <c r="J46" s="5" t="str">
        <f>IF(I46=1,SUM($I$8:I45),"")</f>
        <v/>
      </c>
      <c r="K46" s="5" t="str">
        <f t="shared" si="2"/>
        <v/>
      </c>
      <c r="L46" s="5" t="str">
        <f t="shared" si="3"/>
        <v/>
      </c>
      <c r="M46" s="5" t="str">
        <f>IF(L46=1,SUM($L$8:L45),"")</f>
        <v/>
      </c>
      <c r="N46" s="5" t="str">
        <f t="shared" si="4"/>
        <v/>
      </c>
      <c r="O46" s="5" t="str">
        <f t="shared" si="5"/>
        <v/>
      </c>
      <c r="P46" s="5" t="str">
        <f>IF(O46=1,SUM(O$8:O45),"")</f>
        <v/>
      </c>
      <c r="Q46" s="5" t="str">
        <f t="shared" si="6"/>
        <v/>
      </c>
      <c r="R46" s="5" t="str">
        <f t="shared" si="7"/>
        <v/>
      </c>
      <c r="S46" s="5" t="str">
        <f>IF(R46=1,SUM(R$8:R45),"")</f>
        <v/>
      </c>
      <c r="T46" s="5" t="str">
        <f t="shared" si="8"/>
        <v/>
      </c>
    </row>
    <row r="47" spans="1:20" x14ac:dyDescent="0.25">
      <c r="A47" s="8">
        <v>83646</v>
      </c>
      <c r="B47" s="18" t="s">
        <v>127</v>
      </c>
      <c r="C47" s="11" t="s">
        <v>70</v>
      </c>
      <c r="D47" s="11" t="s">
        <v>70</v>
      </c>
      <c r="E47" s="12">
        <v>173112</v>
      </c>
      <c r="F47" s="5" t="s">
        <v>495</v>
      </c>
      <c r="G47" s="5" t="s">
        <v>498</v>
      </c>
      <c r="H47" t="str">
        <f t="shared" si="0"/>
        <v/>
      </c>
      <c r="I47" s="5" t="str">
        <f t="shared" si="1"/>
        <v/>
      </c>
      <c r="J47" s="5" t="str">
        <f>IF(I47=1,SUM($I$8:I46),"")</f>
        <v/>
      </c>
      <c r="K47" s="5" t="str">
        <f t="shared" si="2"/>
        <v/>
      </c>
      <c r="L47" s="5" t="str">
        <f t="shared" si="3"/>
        <v/>
      </c>
      <c r="M47" s="5" t="str">
        <f>IF(L47=1,SUM($L$8:L46),"")</f>
        <v/>
      </c>
      <c r="N47" s="5" t="str">
        <f t="shared" si="4"/>
        <v/>
      </c>
      <c r="O47" s="5" t="str">
        <f t="shared" si="5"/>
        <v/>
      </c>
      <c r="P47" s="5" t="str">
        <f>IF(O47=1,SUM(O$8:O46),"")</f>
        <v/>
      </c>
      <c r="Q47" s="5" t="str">
        <f t="shared" si="6"/>
        <v/>
      </c>
      <c r="R47" s="5" t="str">
        <f t="shared" si="7"/>
        <v/>
      </c>
      <c r="S47" s="5" t="str">
        <f>IF(R47=1,SUM(R$8:R46),"")</f>
        <v/>
      </c>
      <c r="T47" s="5" t="str">
        <f t="shared" si="8"/>
        <v/>
      </c>
    </row>
    <row r="48" spans="1:20" x14ac:dyDescent="0.25">
      <c r="A48" s="8">
        <v>82547</v>
      </c>
      <c r="B48" s="18" t="s">
        <v>128</v>
      </c>
      <c r="C48" s="9" t="s">
        <v>75</v>
      </c>
      <c r="D48" s="9" t="s">
        <v>80</v>
      </c>
      <c r="E48" s="10">
        <v>173123</v>
      </c>
      <c r="F48" s="5" t="s">
        <v>493</v>
      </c>
      <c r="G48" s="5" t="s">
        <v>498</v>
      </c>
      <c r="H48" t="str">
        <f t="shared" si="0"/>
        <v/>
      </c>
      <c r="I48" s="5" t="str">
        <f t="shared" si="1"/>
        <v/>
      </c>
      <c r="J48" s="5" t="str">
        <f>IF(I48=1,SUM($I$8:I47),"")</f>
        <v/>
      </c>
      <c r="K48" s="5" t="str">
        <f t="shared" si="2"/>
        <v/>
      </c>
      <c r="L48" s="5" t="str">
        <f t="shared" si="3"/>
        <v/>
      </c>
      <c r="M48" s="5" t="str">
        <f>IF(L48=1,SUM($L$8:L47),"")</f>
        <v/>
      </c>
      <c r="N48" s="5" t="str">
        <f t="shared" si="4"/>
        <v/>
      </c>
      <c r="O48" s="5" t="str">
        <f t="shared" si="5"/>
        <v/>
      </c>
      <c r="P48" s="5" t="str">
        <f>IF(O48=1,SUM(O$8:O47),"")</f>
        <v/>
      </c>
      <c r="Q48" s="5" t="str">
        <f t="shared" si="6"/>
        <v/>
      </c>
      <c r="R48" s="5" t="str">
        <f t="shared" si="7"/>
        <v/>
      </c>
      <c r="S48" s="5" t="str">
        <f>IF(R48=1,SUM(R$8:R47),"")</f>
        <v/>
      </c>
      <c r="T48" s="5" t="str">
        <f t="shared" si="8"/>
        <v/>
      </c>
    </row>
    <row r="49" spans="1:20" x14ac:dyDescent="0.25">
      <c r="A49" s="8">
        <v>83623</v>
      </c>
      <c r="B49" s="18" t="s">
        <v>43</v>
      </c>
      <c r="C49" s="11" t="s">
        <v>56</v>
      </c>
      <c r="D49" s="11" t="s">
        <v>43</v>
      </c>
      <c r="E49" s="12">
        <v>173118</v>
      </c>
      <c r="F49" s="5" t="s">
        <v>494</v>
      </c>
      <c r="G49" s="5" t="s">
        <v>498</v>
      </c>
      <c r="H49" t="str">
        <f t="shared" si="0"/>
        <v/>
      </c>
      <c r="I49" s="5" t="str">
        <f t="shared" si="1"/>
        <v/>
      </c>
      <c r="J49" s="5" t="str">
        <f>IF(I49=1,SUM($I$8:I48),"")</f>
        <v/>
      </c>
      <c r="K49" s="5" t="str">
        <f t="shared" si="2"/>
        <v/>
      </c>
      <c r="L49" s="5" t="str">
        <f t="shared" si="3"/>
        <v/>
      </c>
      <c r="M49" s="5" t="str">
        <f>IF(L49=1,SUM($L$8:L48),"")</f>
        <v/>
      </c>
      <c r="N49" s="5" t="str">
        <f t="shared" si="4"/>
        <v/>
      </c>
      <c r="O49" s="5" t="str">
        <f t="shared" si="5"/>
        <v/>
      </c>
      <c r="P49" s="5" t="str">
        <f>IF(O49=1,SUM(O$8:O48),"")</f>
        <v/>
      </c>
      <c r="Q49" s="5" t="str">
        <f t="shared" si="6"/>
        <v/>
      </c>
      <c r="R49" s="5" t="str">
        <f t="shared" si="7"/>
        <v/>
      </c>
      <c r="S49" s="5" t="str">
        <f>IF(R49=1,SUM(R$8:R48),"")</f>
        <v/>
      </c>
      <c r="T49" s="5" t="str">
        <f t="shared" si="8"/>
        <v/>
      </c>
    </row>
    <row r="50" spans="1:20" x14ac:dyDescent="0.25">
      <c r="A50" s="8">
        <v>83661</v>
      </c>
      <c r="B50" s="18" t="s">
        <v>508</v>
      </c>
      <c r="C50" s="11" t="s">
        <v>90</v>
      </c>
      <c r="D50" s="11" t="s">
        <v>90</v>
      </c>
      <c r="E50" s="12">
        <v>173135</v>
      </c>
      <c r="F50" s="5" t="s">
        <v>495</v>
      </c>
      <c r="G50" s="5" t="s">
        <v>498</v>
      </c>
      <c r="H50" t="str">
        <f t="shared" si="0"/>
        <v/>
      </c>
      <c r="I50" s="5" t="str">
        <f t="shared" si="1"/>
        <v/>
      </c>
      <c r="J50" s="5" t="str">
        <f>IF(I50=1,SUM($I$8:I49),"")</f>
        <v/>
      </c>
      <c r="K50" s="5" t="str">
        <f t="shared" si="2"/>
        <v/>
      </c>
      <c r="L50" s="5" t="str">
        <f t="shared" si="3"/>
        <v/>
      </c>
      <c r="M50" s="5" t="str">
        <f>IF(L50=1,SUM($L$8:L49),"")</f>
        <v/>
      </c>
      <c r="N50" s="5" t="str">
        <f t="shared" si="4"/>
        <v/>
      </c>
      <c r="O50" s="5" t="str">
        <f t="shared" si="5"/>
        <v/>
      </c>
      <c r="P50" s="5" t="str">
        <f>IF(O50=1,SUM(O$8:O49),"")</f>
        <v/>
      </c>
      <c r="Q50" s="5" t="str">
        <f t="shared" si="6"/>
        <v/>
      </c>
      <c r="R50" s="5" t="str">
        <f t="shared" si="7"/>
        <v/>
      </c>
      <c r="S50" s="5" t="str">
        <f>IF(R50=1,SUM(R$8:R49),"")</f>
        <v/>
      </c>
      <c r="T50" s="5" t="str">
        <f t="shared" si="8"/>
        <v/>
      </c>
    </row>
    <row r="51" spans="1:20" x14ac:dyDescent="0.25">
      <c r="A51" s="8">
        <v>83623</v>
      </c>
      <c r="B51" s="18" t="s">
        <v>129</v>
      </c>
      <c r="C51" s="9" t="s">
        <v>56</v>
      </c>
      <c r="D51" s="9" t="s">
        <v>116</v>
      </c>
      <c r="E51" s="10">
        <v>173118</v>
      </c>
      <c r="F51" s="5" t="s">
        <v>494</v>
      </c>
      <c r="G51" s="5" t="s">
        <v>498</v>
      </c>
      <c r="H51" t="str">
        <f t="shared" si="0"/>
        <v/>
      </c>
      <c r="I51" s="5" t="str">
        <f t="shared" si="1"/>
        <v/>
      </c>
      <c r="J51" s="5" t="str">
        <f>IF(I51=1,SUM($I$8:I50),"")</f>
        <v/>
      </c>
      <c r="K51" s="5" t="str">
        <f t="shared" si="2"/>
        <v/>
      </c>
      <c r="L51" s="5" t="str">
        <f t="shared" si="3"/>
        <v/>
      </c>
      <c r="M51" s="5" t="str">
        <f>IF(L51=1,SUM($L$8:L50),"")</f>
        <v/>
      </c>
      <c r="N51" s="5" t="str">
        <f t="shared" si="4"/>
        <v/>
      </c>
      <c r="O51" s="5" t="str">
        <f t="shared" si="5"/>
        <v/>
      </c>
      <c r="P51" s="5" t="str">
        <f>IF(O51=1,SUM(O$8:O50),"")</f>
        <v/>
      </c>
      <c r="Q51" s="5" t="str">
        <f t="shared" si="6"/>
        <v/>
      </c>
      <c r="R51" s="5" t="str">
        <f t="shared" si="7"/>
        <v/>
      </c>
      <c r="S51" s="5" t="str">
        <f>IF(R51=1,SUM(R$8:R50),"")</f>
        <v/>
      </c>
      <c r="T51" s="5" t="str">
        <f t="shared" si="8"/>
        <v/>
      </c>
    </row>
    <row r="52" spans="1:20" x14ac:dyDescent="0.25">
      <c r="A52" s="8">
        <v>83670</v>
      </c>
      <c r="B52" s="18" t="s">
        <v>130</v>
      </c>
      <c r="C52" s="9" t="s">
        <v>73</v>
      </c>
      <c r="D52" s="9" t="s">
        <v>73</v>
      </c>
      <c r="E52" s="10">
        <v>173111</v>
      </c>
      <c r="F52" s="5" t="s">
        <v>496</v>
      </c>
      <c r="G52" s="5" t="s">
        <v>498</v>
      </c>
      <c r="H52" t="str">
        <f t="shared" si="0"/>
        <v/>
      </c>
      <c r="I52" s="5" t="str">
        <f t="shared" si="1"/>
        <v/>
      </c>
      <c r="J52" s="5" t="str">
        <f>IF(I52=1,SUM($I$8:I51),"")</f>
        <v/>
      </c>
      <c r="K52" s="5" t="str">
        <f t="shared" si="2"/>
        <v/>
      </c>
      <c r="L52" s="5" t="str">
        <f t="shared" si="3"/>
        <v/>
      </c>
      <c r="M52" s="5" t="str">
        <f>IF(L52=1,SUM($L$8:L51),"")</f>
        <v/>
      </c>
      <c r="N52" s="5" t="str">
        <f t="shared" si="4"/>
        <v/>
      </c>
      <c r="O52" s="5" t="str">
        <f t="shared" si="5"/>
        <v/>
      </c>
      <c r="P52" s="5" t="str">
        <f>IF(O52=1,SUM(O$8:O51),"")</f>
        <v/>
      </c>
      <c r="Q52" s="5" t="str">
        <f t="shared" si="6"/>
        <v/>
      </c>
      <c r="R52" s="5" t="str">
        <f t="shared" si="7"/>
        <v/>
      </c>
      <c r="S52" s="5" t="str">
        <f>IF(R52=1,SUM(R$8:R51),"")</f>
        <v/>
      </c>
      <c r="T52" s="5" t="str">
        <f t="shared" si="8"/>
        <v/>
      </c>
    </row>
    <row r="53" spans="1:20" x14ac:dyDescent="0.25">
      <c r="A53" s="8">
        <v>83661</v>
      </c>
      <c r="B53" s="17" t="s">
        <v>509</v>
      </c>
      <c r="C53" s="11" t="s">
        <v>90</v>
      </c>
      <c r="D53" s="11" t="s">
        <v>90</v>
      </c>
      <c r="E53" s="12">
        <v>173135</v>
      </c>
      <c r="F53" s="5" t="s">
        <v>495</v>
      </c>
      <c r="G53" s="5" t="s">
        <v>497</v>
      </c>
      <c r="H53">
        <f t="shared" si="0"/>
        <v>1</v>
      </c>
      <c r="I53" s="5">
        <f t="shared" si="1"/>
        <v>1</v>
      </c>
      <c r="J53" s="5">
        <f>IF(I53=1,SUM($I$8:I52),"")</f>
        <v>4</v>
      </c>
      <c r="K53" s="5" t="str">
        <f t="shared" si="2"/>
        <v>Bayernhütte</v>
      </c>
      <c r="L53" s="5" t="str">
        <f t="shared" si="3"/>
        <v/>
      </c>
      <c r="M53" s="5" t="str">
        <f>IF(L53=1,SUM($L$8:L52),"")</f>
        <v/>
      </c>
      <c r="N53" s="5" t="str">
        <f t="shared" si="4"/>
        <v/>
      </c>
      <c r="O53" s="5" t="str">
        <f t="shared" si="5"/>
        <v/>
      </c>
      <c r="P53" s="5" t="str">
        <f>IF(O53=1,SUM(O$8:O52),"")</f>
        <v/>
      </c>
      <c r="Q53" s="5" t="str">
        <f t="shared" si="6"/>
        <v/>
      </c>
      <c r="R53" s="5" t="str">
        <f t="shared" si="7"/>
        <v/>
      </c>
      <c r="S53" s="5" t="str">
        <f>IF(R53=1,SUM(R$8:R52),"")</f>
        <v/>
      </c>
      <c r="T53" s="5" t="str">
        <f t="shared" si="8"/>
        <v/>
      </c>
    </row>
    <row r="54" spans="1:20" x14ac:dyDescent="0.25">
      <c r="A54" s="8">
        <v>83671</v>
      </c>
      <c r="B54" s="18" t="s">
        <v>131</v>
      </c>
      <c r="C54" s="9" t="s">
        <v>131</v>
      </c>
      <c r="D54" s="9" t="s">
        <v>131</v>
      </c>
      <c r="E54" s="10">
        <v>173113</v>
      </c>
      <c r="F54" s="5" t="s">
        <v>496</v>
      </c>
      <c r="G54" s="5" t="s">
        <v>498</v>
      </c>
      <c r="H54" t="str">
        <f t="shared" si="0"/>
        <v/>
      </c>
      <c r="I54" s="5" t="str">
        <f t="shared" si="1"/>
        <v/>
      </c>
      <c r="J54" s="5" t="str">
        <f>IF(I54=1,SUM($I$8:I53),"")</f>
        <v/>
      </c>
      <c r="K54" s="5" t="str">
        <f t="shared" si="2"/>
        <v/>
      </c>
      <c r="L54" s="5" t="str">
        <f t="shared" si="3"/>
        <v/>
      </c>
      <c r="M54" s="5" t="str">
        <f>IF(L54=1,SUM($L$8:L53),"")</f>
        <v/>
      </c>
      <c r="N54" s="5" t="str">
        <f t="shared" si="4"/>
        <v/>
      </c>
      <c r="O54" s="5" t="str">
        <f t="shared" si="5"/>
        <v/>
      </c>
      <c r="P54" s="5" t="str">
        <f>IF(O54=1,SUM(O$8:O53),"")</f>
        <v/>
      </c>
      <c r="Q54" s="5" t="str">
        <f t="shared" si="6"/>
        <v/>
      </c>
      <c r="R54" s="5" t="str">
        <f t="shared" si="7"/>
        <v/>
      </c>
      <c r="S54" s="5" t="str">
        <f>IF(R54=1,SUM(R$8:R53),"")</f>
        <v/>
      </c>
      <c r="T54" s="5" t="str">
        <f t="shared" si="8"/>
        <v/>
      </c>
    </row>
    <row r="55" spans="1:20" x14ac:dyDescent="0.25">
      <c r="A55" s="8">
        <v>83623</v>
      </c>
      <c r="B55" s="17" t="s">
        <v>132</v>
      </c>
      <c r="C55" s="11" t="s">
        <v>56</v>
      </c>
      <c r="D55" s="11" t="s">
        <v>43</v>
      </c>
      <c r="E55" s="12">
        <v>173118</v>
      </c>
      <c r="F55" s="5" t="s">
        <v>494</v>
      </c>
      <c r="G55" s="5" t="s">
        <v>497</v>
      </c>
      <c r="H55">
        <f t="shared" si="0"/>
        <v>4</v>
      </c>
      <c r="I55" s="5" t="str">
        <f t="shared" si="1"/>
        <v/>
      </c>
      <c r="J55" s="5" t="str">
        <f>IF(I55=1,SUM($I$8:I54),"")</f>
        <v/>
      </c>
      <c r="K55" s="5" t="str">
        <f t="shared" si="2"/>
        <v/>
      </c>
      <c r="L55" s="5" t="str">
        <f t="shared" si="3"/>
        <v/>
      </c>
      <c r="M55" s="5" t="str">
        <f>IF(L55=1,SUM($L$8:L54),"")</f>
        <v/>
      </c>
      <c r="N55" s="5" t="str">
        <f t="shared" si="4"/>
        <v/>
      </c>
      <c r="O55" s="5" t="str">
        <f t="shared" si="5"/>
        <v/>
      </c>
      <c r="P55" s="5" t="str">
        <f>IF(O55=1,SUM(O$8:O54),"")</f>
        <v/>
      </c>
      <c r="Q55" s="5" t="str">
        <f t="shared" si="6"/>
        <v/>
      </c>
      <c r="R55" s="5">
        <f t="shared" si="7"/>
        <v>1</v>
      </c>
      <c r="S55" s="5">
        <f>IF(R55=1,SUM(R$8:R54),"")</f>
        <v>2</v>
      </c>
      <c r="T55" s="5" t="str">
        <f t="shared" si="8"/>
        <v>Berg</v>
      </c>
    </row>
    <row r="56" spans="1:20" x14ac:dyDescent="0.25">
      <c r="A56" s="8">
        <v>82547</v>
      </c>
      <c r="B56" s="18" t="s">
        <v>132</v>
      </c>
      <c r="C56" s="11" t="s">
        <v>75</v>
      </c>
      <c r="D56" s="11" t="s">
        <v>75</v>
      </c>
      <c r="E56" s="12">
        <v>173123</v>
      </c>
      <c r="F56" s="5" t="s">
        <v>493</v>
      </c>
      <c r="G56" s="5" t="s">
        <v>498</v>
      </c>
      <c r="H56" t="str">
        <f t="shared" si="0"/>
        <v/>
      </c>
      <c r="I56" s="5" t="str">
        <f t="shared" si="1"/>
        <v/>
      </c>
      <c r="J56" s="5" t="str">
        <f>IF(I56=1,SUM($I$8:I55),"")</f>
        <v/>
      </c>
      <c r="K56" s="5" t="str">
        <f t="shared" si="2"/>
        <v/>
      </c>
      <c r="L56" s="5" t="str">
        <f t="shared" si="3"/>
        <v/>
      </c>
      <c r="M56" s="5" t="str">
        <f>IF(L56=1,SUM($L$8:L55),"")</f>
        <v/>
      </c>
      <c r="N56" s="5" t="str">
        <f t="shared" si="4"/>
        <v/>
      </c>
      <c r="O56" s="5" t="str">
        <f t="shared" si="5"/>
        <v/>
      </c>
      <c r="P56" s="5" t="str">
        <f>IF(O56=1,SUM(O$8:O55),"")</f>
        <v/>
      </c>
      <c r="Q56" s="5" t="str">
        <f t="shared" si="6"/>
        <v/>
      </c>
      <c r="R56" s="5" t="str">
        <f t="shared" si="7"/>
        <v/>
      </c>
      <c r="S56" s="5" t="str">
        <f>IF(R56=1,SUM(R$8:R55),"")</f>
        <v/>
      </c>
      <c r="T56" s="5" t="str">
        <f t="shared" si="8"/>
        <v/>
      </c>
    </row>
    <row r="57" spans="1:20" x14ac:dyDescent="0.25">
      <c r="A57" s="8">
        <v>83676</v>
      </c>
      <c r="B57" s="17" t="s">
        <v>132</v>
      </c>
      <c r="C57" s="9" t="s">
        <v>78</v>
      </c>
      <c r="D57" s="9" t="s">
        <v>78</v>
      </c>
      <c r="E57" s="10">
        <v>173131</v>
      </c>
      <c r="F57" s="5" t="s">
        <v>495</v>
      </c>
      <c r="G57" s="5" t="s">
        <v>497</v>
      </c>
      <c r="H57">
        <f t="shared" si="0"/>
        <v>1</v>
      </c>
      <c r="I57" s="5">
        <f t="shared" si="1"/>
        <v>1</v>
      </c>
      <c r="J57" s="5">
        <f>IF(I57=1,SUM($I$8:I56),"")</f>
        <v>5</v>
      </c>
      <c r="K57" s="5" t="str">
        <f t="shared" si="2"/>
        <v>Berg</v>
      </c>
      <c r="L57" s="5" t="str">
        <f t="shared" si="3"/>
        <v/>
      </c>
      <c r="M57" s="5" t="str">
        <f>IF(L57=1,SUM($L$8:L56),"")</f>
        <v/>
      </c>
      <c r="N57" s="5" t="str">
        <f t="shared" si="4"/>
        <v/>
      </c>
      <c r="O57" s="5" t="str">
        <f t="shared" si="5"/>
        <v/>
      </c>
      <c r="P57" s="5" t="str">
        <f>IF(O57=1,SUM(O$8:O56),"")</f>
        <v/>
      </c>
      <c r="Q57" s="5" t="str">
        <f t="shared" si="6"/>
        <v/>
      </c>
      <c r="R57" s="5" t="str">
        <f t="shared" si="7"/>
        <v/>
      </c>
      <c r="S57" s="5" t="str">
        <f>IF(R57=1,SUM(R$8:R56),"")</f>
        <v/>
      </c>
      <c r="T57" s="5" t="str">
        <f t="shared" si="8"/>
        <v/>
      </c>
    </row>
    <row r="58" spans="1:20" x14ac:dyDescent="0.25">
      <c r="A58" s="8">
        <v>82549</v>
      </c>
      <c r="B58" s="18" t="s">
        <v>132</v>
      </c>
      <c r="C58" s="9" t="s">
        <v>117</v>
      </c>
      <c r="D58" s="9" t="s">
        <v>133</v>
      </c>
      <c r="E58" s="10">
        <v>173134</v>
      </c>
      <c r="F58" s="5" t="s">
        <v>494</v>
      </c>
      <c r="G58" s="5" t="s">
        <v>498</v>
      </c>
      <c r="H58" t="str">
        <f t="shared" si="0"/>
        <v/>
      </c>
      <c r="I58" s="5" t="str">
        <f t="shared" si="1"/>
        <v/>
      </c>
      <c r="J58" s="5" t="str">
        <f>IF(I58=1,SUM($I$8:I57),"")</f>
        <v/>
      </c>
      <c r="K58" s="5" t="str">
        <f t="shared" si="2"/>
        <v/>
      </c>
      <c r="L58" s="5" t="str">
        <f t="shared" si="3"/>
        <v/>
      </c>
      <c r="M58" s="5" t="str">
        <f>IF(L58=1,SUM($L$8:L57),"")</f>
        <v/>
      </c>
      <c r="N58" s="5" t="str">
        <f t="shared" si="4"/>
        <v/>
      </c>
      <c r="O58" s="5" t="str">
        <f t="shared" si="5"/>
        <v/>
      </c>
      <c r="P58" s="5" t="str">
        <f>IF(O58=1,SUM(O$8:O57),"")</f>
        <v/>
      </c>
      <c r="Q58" s="5" t="str">
        <f t="shared" si="6"/>
        <v/>
      </c>
      <c r="R58" s="5" t="str">
        <f t="shared" si="7"/>
        <v/>
      </c>
      <c r="S58" s="5" t="str">
        <f>IF(R58=1,SUM(R$8:R57),"")</f>
        <v/>
      </c>
      <c r="T58" s="5" t="str">
        <f t="shared" si="8"/>
        <v/>
      </c>
    </row>
    <row r="59" spans="1:20" x14ac:dyDescent="0.25">
      <c r="A59" s="8">
        <v>82547</v>
      </c>
      <c r="B59" s="18" t="s">
        <v>134</v>
      </c>
      <c r="C59" s="9" t="s">
        <v>75</v>
      </c>
      <c r="D59" s="9" t="s">
        <v>125</v>
      </c>
      <c r="E59" s="10">
        <v>173123</v>
      </c>
      <c r="F59" s="5" t="s">
        <v>493</v>
      </c>
      <c r="G59" s="5" t="s">
        <v>498</v>
      </c>
      <c r="H59" t="str">
        <f t="shared" si="0"/>
        <v/>
      </c>
      <c r="I59" s="5" t="str">
        <f t="shared" si="1"/>
        <v/>
      </c>
      <c r="J59" s="5" t="str">
        <f>IF(I59=1,SUM($I$8:I58),"")</f>
        <v/>
      </c>
      <c r="K59" s="5" t="str">
        <f t="shared" si="2"/>
        <v/>
      </c>
      <c r="L59" s="5" t="str">
        <f t="shared" si="3"/>
        <v/>
      </c>
      <c r="M59" s="5" t="str">
        <f>IF(L59=1,SUM($L$8:L58),"")</f>
        <v/>
      </c>
      <c r="N59" s="5" t="str">
        <f t="shared" si="4"/>
        <v/>
      </c>
      <c r="O59" s="5" t="str">
        <f t="shared" si="5"/>
        <v/>
      </c>
      <c r="P59" s="5" t="str">
        <f>IF(O59=1,SUM(O$8:O58),"")</f>
        <v/>
      </c>
      <c r="Q59" s="5" t="str">
        <f t="shared" si="6"/>
        <v/>
      </c>
      <c r="R59" s="5" t="str">
        <f t="shared" si="7"/>
        <v/>
      </c>
      <c r="S59" s="5" t="str">
        <f>IF(R59=1,SUM(R$8:R58),"")</f>
        <v/>
      </c>
      <c r="T59" s="5" t="str">
        <f t="shared" si="8"/>
        <v/>
      </c>
    </row>
    <row r="60" spans="1:20" x14ac:dyDescent="0.25">
      <c r="A60" s="8">
        <v>83623</v>
      </c>
      <c r="B60" s="18" t="s">
        <v>135</v>
      </c>
      <c r="C60" s="9" t="s">
        <v>56</v>
      </c>
      <c r="D60" s="9" t="s">
        <v>116</v>
      </c>
      <c r="E60" s="10">
        <v>173118</v>
      </c>
      <c r="F60" s="5" t="s">
        <v>494</v>
      </c>
      <c r="G60" s="5" t="s">
        <v>498</v>
      </c>
      <c r="H60" t="str">
        <f t="shared" si="0"/>
        <v/>
      </c>
      <c r="I60" s="5" t="str">
        <f t="shared" si="1"/>
        <v/>
      </c>
      <c r="J60" s="5" t="str">
        <f>IF(I60=1,SUM($I$8:I59),"")</f>
        <v/>
      </c>
      <c r="K60" s="5" t="str">
        <f t="shared" si="2"/>
        <v/>
      </c>
      <c r="L60" s="5" t="str">
        <f t="shared" si="3"/>
        <v/>
      </c>
      <c r="M60" s="5" t="str">
        <f>IF(L60=1,SUM($L$8:L59),"")</f>
        <v/>
      </c>
      <c r="N60" s="5" t="str">
        <f t="shared" si="4"/>
        <v/>
      </c>
      <c r="O60" s="5" t="str">
        <f t="shared" si="5"/>
        <v/>
      </c>
      <c r="P60" s="5" t="str">
        <f>IF(O60=1,SUM(O$8:O59),"")</f>
        <v/>
      </c>
      <c r="Q60" s="5" t="str">
        <f t="shared" si="6"/>
        <v/>
      </c>
      <c r="R60" s="5" t="str">
        <f t="shared" si="7"/>
        <v/>
      </c>
      <c r="S60" s="5" t="str">
        <f>IF(R60=1,SUM(R$8:R59),"")</f>
        <v/>
      </c>
      <c r="T60" s="5" t="str">
        <f t="shared" si="8"/>
        <v/>
      </c>
    </row>
    <row r="61" spans="1:20" x14ac:dyDescent="0.25">
      <c r="A61" s="8">
        <v>82541</v>
      </c>
      <c r="B61" s="18" t="s">
        <v>136</v>
      </c>
      <c r="C61" s="11" t="s">
        <v>99</v>
      </c>
      <c r="D61" s="11" t="s">
        <v>99</v>
      </c>
      <c r="E61" s="12">
        <v>173137</v>
      </c>
      <c r="F61" s="5" t="s">
        <v>493</v>
      </c>
      <c r="G61" s="5" t="s">
        <v>498</v>
      </c>
      <c r="H61" t="str">
        <f t="shared" si="0"/>
        <v/>
      </c>
      <c r="I61" s="5" t="str">
        <f t="shared" si="1"/>
        <v/>
      </c>
      <c r="J61" s="5" t="str">
        <f>IF(I61=1,SUM($I$8:I60),"")</f>
        <v/>
      </c>
      <c r="K61" s="5" t="str">
        <f t="shared" si="2"/>
        <v/>
      </c>
      <c r="L61" s="5" t="str">
        <f t="shared" si="3"/>
        <v/>
      </c>
      <c r="M61" s="5" t="str">
        <f>IF(L61=1,SUM($L$8:L60),"")</f>
        <v/>
      </c>
      <c r="N61" s="5" t="str">
        <f t="shared" si="4"/>
        <v/>
      </c>
      <c r="O61" s="5" t="str">
        <f t="shared" si="5"/>
        <v/>
      </c>
      <c r="P61" s="5" t="str">
        <f>IF(O61=1,SUM(O$8:O60),"")</f>
        <v/>
      </c>
      <c r="Q61" s="5" t="str">
        <f t="shared" si="6"/>
        <v/>
      </c>
      <c r="R61" s="5" t="str">
        <f t="shared" si="7"/>
        <v/>
      </c>
      <c r="S61" s="5" t="str">
        <f>IF(R61=1,SUM(R$8:R60),"")</f>
        <v/>
      </c>
      <c r="T61" s="5" t="str">
        <f t="shared" si="8"/>
        <v/>
      </c>
    </row>
    <row r="62" spans="1:20" x14ac:dyDescent="0.25">
      <c r="A62" s="8">
        <v>82515</v>
      </c>
      <c r="B62" s="18" t="s">
        <v>137</v>
      </c>
      <c r="C62" s="11" t="s">
        <v>138</v>
      </c>
      <c r="D62" s="11" t="s">
        <v>138</v>
      </c>
      <c r="E62" s="12">
        <v>173147</v>
      </c>
      <c r="F62" s="5" t="s">
        <v>493</v>
      </c>
      <c r="G62" s="5" t="s">
        <v>498</v>
      </c>
      <c r="H62" t="str">
        <f t="shared" si="0"/>
        <v/>
      </c>
      <c r="I62" s="5" t="str">
        <f t="shared" si="1"/>
        <v/>
      </c>
      <c r="J62" s="5" t="str">
        <f>IF(I62=1,SUM($I$8:I61),"")</f>
        <v/>
      </c>
      <c r="K62" s="5" t="str">
        <f t="shared" si="2"/>
        <v/>
      </c>
      <c r="L62" s="5" t="str">
        <f t="shared" si="3"/>
        <v/>
      </c>
      <c r="M62" s="5" t="str">
        <f>IF(L62=1,SUM($L$8:L61),"")</f>
        <v/>
      </c>
      <c r="N62" s="5" t="str">
        <f t="shared" si="4"/>
        <v/>
      </c>
      <c r="O62" s="5" t="str">
        <f t="shared" si="5"/>
        <v/>
      </c>
      <c r="P62" s="5" t="str">
        <f>IF(O62=1,SUM(O$8:O61),"")</f>
        <v/>
      </c>
      <c r="Q62" s="5" t="str">
        <f t="shared" si="6"/>
        <v/>
      </c>
      <c r="R62" s="5" t="str">
        <f t="shared" si="7"/>
        <v/>
      </c>
      <c r="S62" s="5" t="str">
        <f>IF(R62=1,SUM(R$8:R61),"")</f>
        <v/>
      </c>
      <c r="T62" s="5" t="str">
        <f t="shared" si="8"/>
        <v/>
      </c>
    </row>
    <row r="63" spans="1:20" x14ac:dyDescent="0.25">
      <c r="A63" s="8">
        <v>83670</v>
      </c>
      <c r="B63" s="18" t="s">
        <v>139</v>
      </c>
      <c r="C63" s="9" t="s">
        <v>73</v>
      </c>
      <c r="D63" s="9" t="s">
        <v>140</v>
      </c>
      <c r="E63" s="10">
        <v>173111</v>
      </c>
      <c r="F63" s="5" t="s">
        <v>496</v>
      </c>
      <c r="G63" s="5" t="s">
        <v>498</v>
      </c>
      <c r="H63" t="str">
        <f t="shared" si="0"/>
        <v/>
      </c>
      <c r="I63" s="5" t="str">
        <f t="shared" si="1"/>
        <v/>
      </c>
      <c r="J63" s="5" t="str">
        <f>IF(I63=1,SUM($I$8:I62),"")</f>
        <v/>
      </c>
      <c r="K63" s="5" t="str">
        <f t="shared" si="2"/>
        <v/>
      </c>
      <c r="L63" s="5" t="str">
        <f t="shared" si="3"/>
        <v/>
      </c>
      <c r="M63" s="5" t="str">
        <f>IF(L63=1,SUM($L$8:L62),"")</f>
        <v/>
      </c>
      <c r="N63" s="5" t="str">
        <f t="shared" si="4"/>
        <v/>
      </c>
      <c r="O63" s="5" t="str">
        <f t="shared" si="5"/>
        <v/>
      </c>
      <c r="P63" s="5" t="str">
        <f>IF(O63=1,SUM(O$8:O62),"")</f>
        <v/>
      </c>
      <c r="Q63" s="5" t="str">
        <f t="shared" si="6"/>
        <v/>
      </c>
      <c r="R63" s="5" t="str">
        <f t="shared" si="7"/>
        <v/>
      </c>
      <c r="S63" s="5" t="str">
        <f>IF(R63=1,SUM(R$8:R62),"")</f>
        <v/>
      </c>
      <c r="T63" s="5" t="str">
        <f t="shared" si="8"/>
        <v/>
      </c>
    </row>
    <row r="64" spans="1:20" x14ac:dyDescent="0.25">
      <c r="A64" s="8">
        <v>82547</v>
      </c>
      <c r="B64" s="18" t="s">
        <v>125</v>
      </c>
      <c r="C64" s="11" t="s">
        <v>75</v>
      </c>
      <c r="D64" s="11" t="s">
        <v>125</v>
      </c>
      <c r="E64" s="12">
        <v>173123</v>
      </c>
      <c r="F64" s="5" t="s">
        <v>493</v>
      </c>
      <c r="G64" s="5" t="s">
        <v>498</v>
      </c>
      <c r="H64" t="str">
        <f t="shared" si="0"/>
        <v/>
      </c>
      <c r="I64" s="5" t="str">
        <f t="shared" si="1"/>
        <v/>
      </c>
      <c r="J64" s="5" t="str">
        <f>IF(I64=1,SUM($I$8:I63),"")</f>
        <v/>
      </c>
      <c r="K64" s="5" t="str">
        <f t="shared" si="2"/>
        <v/>
      </c>
      <c r="L64" s="5" t="str">
        <f t="shared" si="3"/>
        <v/>
      </c>
      <c r="M64" s="5" t="str">
        <f>IF(L64=1,SUM($L$8:L63),"")</f>
        <v/>
      </c>
      <c r="N64" s="5" t="str">
        <f t="shared" si="4"/>
        <v/>
      </c>
      <c r="O64" s="5" t="str">
        <f t="shared" si="5"/>
        <v/>
      </c>
      <c r="P64" s="5" t="str">
        <f>IF(O64=1,SUM(O$8:O63),"")</f>
        <v/>
      </c>
      <c r="Q64" s="5" t="str">
        <f t="shared" si="6"/>
        <v/>
      </c>
      <c r="R64" s="5" t="str">
        <f t="shared" si="7"/>
        <v/>
      </c>
      <c r="S64" s="5" t="str">
        <f>IF(R64=1,SUM(R$8:R63),"")</f>
        <v/>
      </c>
      <c r="T64" s="5" t="str">
        <f t="shared" si="8"/>
        <v/>
      </c>
    </row>
    <row r="65" spans="1:20" x14ac:dyDescent="0.25">
      <c r="A65" s="8">
        <v>83673</v>
      </c>
      <c r="B65" s="18" t="s">
        <v>141</v>
      </c>
      <c r="C65" s="9" t="s">
        <v>141</v>
      </c>
      <c r="D65" s="9" t="s">
        <v>141</v>
      </c>
      <c r="E65" s="10">
        <v>173115</v>
      </c>
      <c r="F65" s="5" t="s">
        <v>496</v>
      </c>
      <c r="G65" s="5" t="s">
        <v>498</v>
      </c>
      <c r="H65" t="str">
        <f t="shared" si="0"/>
        <v/>
      </c>
      <c r="I65" s="5" t="str">
        <f t="shared" si="1"/>
        <v/>
      </c>
      <c r="J65" s="5" t="str">
        <f>IF(I65=1,SUM($I$8:I64),"")</f>
        <v/>
      </c>
      <c r="K65" s="5" t="str">
        <f t="shared" si="2"/>
        <v/>
      </c>
      <c r="L65" s="5" t="str">
        <f t="shared" si="3"/>
        <v/>
      </c>
      <c r="M65" s="5" t="str">
        <f>IF(L65=1,SUM($L$8:L64),"")</f>
        <v/>
      </c>
      <c r="N65" s="5" t="str">
        <f t="shared" si="4"/>
        <v/>
      </c>
      <c r="O65" s="5" t="str">
        <f t="shared" si="5"/>
        <v/>
      </c>
      <c r="P65" s="5" t="str">
        <f>IF(O65=1,SUM(O$8:O64),"")</f>
        <v/>
      </c>
      <c r="Q65" s="5" t="str">
        <f t="shared" si="6"/>
        <v/>
      </c>
      <c r="R65" s="5" t="str">
        <f t="shared" si="7"/>
        <v/>
      </c>
      <c r="S65" s="5" t="str">
        <f>IF(R65=1,SUM(R$8:R64),"")</f>
        <v/>
      </c>
      <c r="T65" s="5" t="str">
        <f t="shared" si="8"/>
        <v/>
      </c>
    </row>
    <row r="66" spans="1:20" x14ac:dyDescent="0.25">
      <c r="A66" s="8">
        <v>83646</v>
      </c>
      <c r="B66" s="18" t="s">
        <v>142</v>
      </c>
      <c r="C66" s="11" t="s">
        <v>67</v>
      </c>
      <c r="D66" s="11" t="s">
        <v>67</v>
      </c>
      <c r="E66" s="12">
        <v>173145</v>
      </c>
      <c r="F66" s="5" t="s">
        <v>495</v>
      </c>
      <c r="G66" s="5" t="s">
        <v>498</v>
      </c>
      <c r="H66" t="str">
        <f t="shared" si="0"/>
        <v/>
      </c>
      <c r="I66" s="5" t="str">
        <f t="shared" si="1"/>
        <v/>
      </c>
      <c r="J66" s="5" t="str">
        <f>IF(I66=1,SUM($I$8:I65),"")</f>
        <v/>
      </c>
      <c r="K66" s="5" t="str">
        <f t="shared" si="2"/>
        <v/>
      </c>
      <c r="L66" s="5" t="str">
        <f t="shared" si="3"/>
        <v/>
      </c>
      <c r="M66" s="5" t="str">
        <f>IF(L66=1,SUM($L$8:L65),"")</f>
        <v/>
      </c>
      <c r="N66" s="5" t="str">
        <f t="shared" si="4"/>
        <v/>
      </c>
      <c r="O66" s="5" t="str">
        <f t="shared" si="5"/>
        <v/>
      </c>
      <c r="P66" s="5" t="str">
        <f>IF(O66=1,SUM(O$8:O65),"")</f>
        <v/>
      </c>
      <c r="Q66" s="5" t="str">
        <f t="shared" si="6"/>
        <v/>
      </c>
      <c r="R66" s="5" t="str">
        <f t="shared" si="7"/>
        <v/>
      </c>
      <c r="S66" s="5" t="str">
        <f>IF(R66=1,SUM(R$8:R65),"")</f>
        <v/>
      </c>
      <c r="T66" s="5" t="str">
        <f t="shared" si="8"/>
        <v/>
      </c>
    </row>
    <row r="67" spans="1:20" x14ac:dyDescent="0.25">
      <c r="A67" s="8">
        <v>83646</v>
      </c>
      <c r="B67" s="18" t="s">
        <v>143</v>
      </c>
      <c r="C67" s="9" t="s">
        <v>70</v>
      </c>
      <c r="D67" s="9" t="s">
        <v>70</v>
      </c>
      <c r="E67" s="10">
        <v>173112</v>
      </c>
      <c r="F67" s="5" t="s">
        <v>495</v>
      </c>
      <c r="G67" s="5" t="s">
        <v>498</v>
      </c>
      <c r="H67" t="str">
        <f t="shared" si="0"/>
        <v/>
      </c>
      <c r="I67" s="5" t="str">
        <f t="shared" si="1"/>
        <v/>
      </c>
      <c r="J67" s="5" t="str">
        <f>IF(I67=1,SUM($I$8:I66),"")</f>
        <v/>
      </c>
      <c r="K67" s="5" t="str">
        <f t="shared" si="2"/>
        <v/>
      </c>
      <c r="L67" s="5" t="str">
        <f t="shared" si="3"/>
        <v/>
      </c>
      <c r="M67" s="5" t="str">
        <f>IF(L67=1,SUM($L$8:L66),"")</f>
        <v/>
      </c>
      <c r="N67" s="5" t="str">
        <f t="shared" si="4"/>
        <v/>
      </c>
      <c r="O67" s="5" t="str">
        <f t="shared" si="5"/>
        <v/>
      </c>
      <c r="P67" s="5" t="str">
        <f>IF(O67=1,SUM(O$8:O66),"")</f>
        <v/>
      </c>
      <c r="Q67" s="5" t="str">
        <f t="shared" si="6"/>
        <v/>
      </c>
      <c r="R67" s="5" t="str">
        <f t="shared" si="7"/>
        <v/>
      </c>
      <c r="S67" s="5" t="str">
        <f>IF(R67=1,SUM(R$8:R66),"")</f>
        <v/>
      </c>
      <c r="T67" s="5" t="str">
        <f t="shared" si="8"/>
        <v/>
      </c>
    </row>
    <row r="68" spans="1:20" x14ac:dyDescent="0.25">
      <c r="A68" s="8">
        <v>82547</v>
      </c>
      <c r="B68" s="18" t="s">
        <v>144</v>
      </c>
      <c r="C68" s="11" t="s">
        <v>75</v>
      </c>
      <c r="D68" s="11" t="s">
        <v>125</v>
      </c>
      <c r="E68" s="12">
        <v>173123</v>
      </c>
      <c r="F68" s="5" t="s">
        <v>493</v>
      </c>
      <c r="G68" s="5" t="s">
        <v>498</v>
      </c>
      <c r="H68" t="str">
        <f t="shared" si="0"/>
        <v/>
      </c>
      <c r="I68" s="5" t="str">
        <f t="shared" si="1"/>
        <v/>
      </c>
      <c r="J68" s="5" t="str">
        <f>IF(I68=1,SUM($I$8:I67),"")</f>
        <v/>
      </c>
      <c r="K68" s="5" t="str">
        <f t="shared" si="2"/>
        <v/>
      </c>
      <c r="L68" s="5" t="str">
        <f t="shared" si="3"/>
        <v/>
      </c>
      <c r="M68" s="5" t="str">
        <f>IF(L68=1,SUM($L$8:L67),"")</f>
        <v/>
      </c>
      <c r="N68" s="5" t="str">
        <f t="shared" si="4"/>
        <v/>
      </c>
      <c r="O68" s="5" t="str">
        <f t="shared" si="5"/>
        <v/>
      </c>
      <c r="P68" s="5" t="str">
        <f>IF(O68=1,SUM(O$8:O67),"")</f>
        <v/>
      </c>
      <c r="Q68" s="5" t="str">
        <f t="shared" si="6"/>
        <v/>
      </c>
      <c r="R68" s="5" t="str">
        <f t="shared" si="7"/>
        <v/>
      </c>
      <c r="S68" s="5" t="str">
        <f>IF(R68=1,SUM(R$8:R67),"")</f>
        <v/>
      </c>
      <c r="T68" s="5" t="str">
        <f t="shared" si="8"/>
        <v/>
      </c>
    </row>
    <row r="69" spans="1:20" x14ac:dyDescent="0.25">
      <c r="A69" s="8">
        <v>83670</v>
      </c>
      <c r="B69" s="18" t="s">
        <v>145</v>
      </c>
      <c r="C69" s="9" t="s">
        <v>73</v>
      </c>
      <c r="D69" s="9" t="s">
        <v>73</v>
      </c>
      <c r="E69" s="10">
        <v>173111</v>
      </c>
      <c r="F69" s="5" t="s">
        <v>496</v>
      </c>
      <c r="G69" s="5" t="s">
        <v>498</v>
      </c>
      <c r="H69" t="str">
        <f t="shared" si="0"/>
        <v/>
      </c>
      <c r="I69" s="5" t="str">
        <f t="shared" si="1"/>
        <v/>
      </c>
      <c r="J69" s="5" t="str">
        <f>IF(I69=1,SUM($I$8:I68),"")</f>
        <v/>
      </c>
      <c r="K69" s="5" t="str">
        <f t="shared" si="2"/>
        <v/>
      </c>
      <c r="L69" s="5" t="str">
        <f t="shared" si="3"/>
        <v/>
      </c>
      <c r="M69" s="5" t="str">
        <f>IF(L69=1,SUM($L$8:L68),"")</f>
        <v/>
      </c>
      <c r="N69" s="5" t="str">
        <f t="shared" si="4"/>
        <v/>
      </c>
      <c r="O69" s="5" t="str">
        <f t="shared" si="5"/>
        <v/>
      </c>
      <c r="P69" s="5" t="str">
        <f>IF(O69=1,SUM(O$8:O68),"")</f>
        <v/>
      </c>
      <c r="Q69" s="5" t="str">
        <f t="shared" si="6"/>
        <v/>
      </c>
      <c r="R69" s="5" t="str">
        <f t="shared" si="7"/>
        <v/>
      </c>
      <c r="S69" s="5" t="str">
        <f>IF(R69=1,SUM(R$8:R68),"")</f>
        <v/>
      </c>
      <c r="T69" s="5" t="str">
        <f t="shared" si="8"/>
        <v/>
      </c>
    </row>
    <row r="70" spans="1:20" x14ac:dyDescent="0.25">
      <c r="A70" s="8">
        <v>83646</v>
      </c>
      <c r="B70" s="18" t="s">
        <v>146</v>
      </c>
      <c r="C70" s="11" t="s">
        <v>67</v>
      </c>
      <c r="D70" s="11" t="s">
        <v>67</v>
      </c>
      <c r="E70" s="12">
        <v>173145</v>
      </c>
      <c r="F70" s="5" t="s">
        <v>495</v>
      </c>
      <c r="G70" s="5" t="s">
        <v>498</v>
      </c>
      <c r="H70" t="str">
        <f t="shared" si="0"/>
        <v/>
      </c>
      <c r="I70" s="5" t="str">
        <f t="shared" si="1"/>
        <v/>
      </c>
      <c r="J70" s="5" t="str">
        <f>IF(I70=1,SUM($I$8:I69),"")</f>
        <v/>
      </c>
      <c r="K70" s="5" t="str">
        <f t="shared" si="2"/>
        <v/>
      </c>
      <c r="L70" s="5" t="str">
        <f t="shared" si="3"/>
        <v/>
      </c>
      <c r="M70" s="5" t="str">
        <f>IF(L70=1,SUM($L$8:L69),"")</f>
        <v/>
      </c>
      <c r="N70" s="5" t="str">
        <f t="shared" si="4"/>
        <v/>
      </c>
      <c r="O70" s="5" t="str">
        <f t="shared" si="5"/>
        <v/>
      </c>
      <c r="P70" s="5" t="str">
        <f>IF(O70=1,SUM(O$8:O69),"")</f>
        <v/>
      </c>
      <c r="Q70" s="5" t="str">
        <f t="shared" si="6"/>
        <v/>
      </c>
      <c r="R70" s="5" t="str">
        <f t="shared" si="7"/>
        <v/>
      </c>
      <c r="S70" s="5" t="str">
        <f>IF(R70=1,SUM(R$8:R69),"")</f>
        <v/>
      </c>
      <c r="T70" s="5" t="str">
        <f t="shared" si="8"/>
        <v/>
      </c>
    </row>
    <row r="71" spans="1:20" x14ac:dyDescent="0.25">
      <c r="A71" s="8">
        <v>82547</v>
      </c>
      <c r="B71" s="18" t="s">
        <v>147</v>
      </c>
      <c r="C71" s="9" t="s">
        <v>75</v>
      </c>
      <c r="D71" s="9" t="s">
        <v>80</v>
      </c>
      <c r="E71" s="10">
        <v>173123</v>
      </c>
      <c r="F71" s="5" t="s">
        <v>493</v>
      </c>
      <c r="G71" s="5" t="s">
        <v>498</v>
      </c>
      <c r="H71" t="str">
        <f t="shared" si="0"/>
        <v/>
      </c>
      <c r="I71" s="5" t="str">
        <f t="shared" si="1"/>
        <v/>
      </c>
      <c r="J71" s="5" t="str">
        <f>IF(I71=1,SUM($I$8:I70),"")</f>
        <v/>
      </c>
      <c r="K71" s="5" t="str">
        <f t="shared" si="2"/>
        <v/>
      </c>
      <c r="L71" s="5" t="str">
        <f t="shared" si="3"/>
        <v/>
      </c>
      <c r="M71" s="5" t="str">
        <f>IF(L71=1,SUM($L$8:L70),"")</f>
        <v/>
      </c>
      <c r="N71" s="5" t="str">
        <f t="shared" si="4"/>
        <v/>
      </c>
      <c r="O71" s="5" t="str">
        <f t="shared" si="5"/>
        <v/>
      </c>
      <c r="P71" s="5" t="str">
        <f>IF(O71=1,SUM(O$8:O70),"")</f>
        <v/>
      </c>
      <c r="Q71" s="5" t="str">
        <f t="shared" si="6"/>
        <v/>
      </c>
      <c r="R71" s="5" t="str">
        <f t="shared" si="7"/>
        <v/>
      </c>
      <c r="S71" s="5" t="str">
        <f>IF(R71=1,SUM(R$8:R70),"")</f>
        <v/>
      </c>
      <c r="T71" s="5" t="str">
        <f t="shared" si="8"/>
        <v/>
      </c>
    </row>
    <row r="72" spans="1:20" x14ac:dyDescent="0.25">
      <c r="A72" s="8">
        <v>83646</v>
      </c>
      <c r="B72" s="18" t="s">
        <v>148</v>
      </c>
      <c r="C72" s="11" t="s">
        <v>67</v>
      </c>
      <c r="D72" s="11" t="s">
        <v>85</v>
      </c>
      <c r="E72" s="12">
        <v>173145</v>
      </c>
      <c r="F72" s="5" t="s">
        <v>495</v>
      </c>
      <c r="G72" s="5" t="s">
        <v>498</v>
      </c>
      <c r="H72" t="str">
        <f t="shared" si="0"/>
        <v/>
      </c>
      <c r="I72" s="5" t="str">
        <f t="shared" si="1"/>
        <v/>
      </c>
      <c r="J72" s="5" t="str">
        <f>IF(I72=1,SUM($I$8:I71),"")</f>
        <v/>
      </c>
      <c r="K72" s="5" t="str">
        <f t="shared" si="2"/>
        <v/>
      </c>
      <c r="L72" s="5" t="str">
        <f t="shared" si="3"/>
        <v/>
      </c>
      <c r="M72" s="5" t="str">
        <f>IF(L72=1,SUM($L$8:L71),"")</f>
        <v/>
      </c>
      <c r="N72" s="5" t="str">
        <f t="shared" si="4"/>
        <v/>
      </c>
      <c r="O72" s="5" t="str">
        <f t="shared" si="5"/>
        <v/>
      </c>
      <c r="P72" s="5" t="str">
        <f>IF(O72=1,SUM(O$8:O71),"")</f>
        <v/>
      </c>
      <c r="Q72" s="5" t="str">
        <f t="shared" si="6"/>
        <v/>
      </c>
      <c r="R72" s="5" t="str">
        <f t="shared" si="7"/>
        <v/>
      </c>
      <c r="S72" s="5" t="str">
        <f>IF(R72=1,SUM(R$8:R71),"")</f>
        <v/>
      </c>
      <c r="T72" s="5" t="str">
        <f t="shared" si="8"/>
        <v/>
      </c>
    </row>
    <row r="73" spans="1:20" x14ac:dyDescent="0.25">
      <c r="A73" s="8">
        <v>83670</v>
      </c>
      <c r="B73" s="18" t="s">
        <v>149</v>
      </c>
      <c r="C73" s="9" t="s">
        <v>73</v>
      </c>
      <c r="D73" s="9" t="s">
        <v>150</v>
      </c>
      <c r="E73" s="10">
        <v>173111</v>
      </c>
      <c r="F73" s="5" t="s">
        <v>496</v>
      </c>
      <c r="G73" s="5" t="s">
        <v>498</v>
      </c>
      <c r="H73" t="str">
        <f t="shared" si="0"/>
        <v/>
      </c>
      <c r="I73" s="5" t="str">
        <f t="shared" si="1"/>
        <v/>
      </c>
      <c r="J73" s="5" t="str">
        <f>IF(I73=1,SUM($I$8:I72),"")</f>
        <v/>
      </c>
      <c r="K73" s="5" t="str">
        <f t="shared" si="2"/>
        <v/>
      </c>
      <c r="L73" s="5" t="str">
        <f t="shared" si="3"/>
        <v/>
      </c>
      <c r="M73" s="5" t="str">
        <f>IF(L73=1,SUM($L$8:L72),"")</f>
        <v/>
      </c>
      <c r="N73" s="5" t="str">
        <f t="shared" si="4"/>
        <v/>
      </c>
      <c r="O73" s="5" t="str">
        <f t="shared" si="5"/>
        <v/>
      </c>
      <c r="P73" s="5" t="str">
        <f>IF(O73=1,SUM(O$8:O72),"")</f>
        <v/>
      </c>
      <c r="Q73" s="5" t="str">
        <f t="shared" si="6"/>
        <v/>
      </c>
      <c r="R73" s="5" t="str">
        <f t="shared" si="7"/>
        <v/>
      </c>
      <c r="S73" s="5" t="str">
        <f>IF(R73=1,SUM(R$8:R72),"")</f>
        <v/>
      </c>
      <c r="T73" s="5" t="str">
        <f t="shared" si="8"/>
        <v/>
      </c>
    </row>
    <row r="74" spans="1:20" x14ac:dyDescent="0.25">
      <c r="A74" s="8">
        <v>83646</v>
      </c>
      <c r="B74" s="18" t="s">
        <v>151</v>
      </c>
      <c r="C74" s="9" t="s">
        <v>67</v>
      </c>
      <c r="D74" s="9" t="s">
        <v>67</v>
      </c>
      <c r="E74" s="10">
        <v>173145</v>
      </c>
      <c r="F74" s="5" t="s">
        <v>495</v>
      </c>
      <c r="G74" s="5" t="s">
        <v>498</v>
      </c>
      <c r="H74" t="str">
        <f t="shared" ref="H74:H137" si="9">IF(AND(G74="ja",F74="Süd"),1,IF(AND(G74="ja",F74="Nord"),2,IF(AND(G74="ja",F74="Loisachtal"),3,IF(AND(G74="ja",F74="Mitte"),4,""))))</f>
        <v/>
      </c>
      <c r="I74" s="5" t="str">
        <f t="shared" ref="I74:I137" si="10">IF($H74=$I$8,1,"")</f>
        <v/>
      </c>
      <c r="J74" s="5" t="str">
        <f>IF(I74=1,SUM($I$8:I73),"")</f>
        <v/>
      </c>
      <c r="K74" s="5" t="str">
        <f t="shared" ref="K74:K137" si="11">IF($I74=1,$B74,"")</f>
        <v/>
      </c>
      <c r="L74" s="5" t="str">
        <f t="shared" ref="L74:L137" si="12">IF($H74=$L$7,1,"")</f>
        <v/>
      </c>
      <c r="M74" s="5" t="str">
        <f>IF(L74=1,SUM($L$8:L73),"")</f>
        <v/>
      </c>
      <c r="N74" s="5" t="str">
        <f t="shared" ref="N74:N137" si="13">IF(L74=1,$B74,"")</f>
        <v/>
      </c>
      <c r="O74" s="5" t="str">
        <f t="shared" ref="O74:O137" si="14">IF($H74=O$7,1,"")</f>
        <v/>
      </c>
      <c r="P74" s="5" t="str">
        <f>IF(O74=1,SUM(O$8:O73),"")</f>
        <v/>
      </c>
      <c r="Q74" s="5" t="str">
        <f t="shared" ref="Q74:Q137" si="15">IF(O74=1,$B74,"")</f>
        <v/>
      </c>
      <c r="R74" s="5" t="str">
        <f t="shared" ref="R74:R137" si="16">IF($H74=R$7,1,"")</f>
        <v/>
      </c>
      <c r="S74" s="5" t="str">
        <f>IF(R74=1,SUM(R$8:R73),"")</f>
        <v/>
      </c>
      <c r="T74" s="5" t="str">
        <f t="shared" ref="T74:T137" si="17">IF(R74=1,$B74,"")</f>
        <v/>
      </c>
    </row>
    <row r="75" spans="1:20" x14ac:dyDescent="0.25">
      <c r="A75" s="8">
        <v>82541</v>
      </c>
      <c r="B75" s="18" t="s">
        <v>152</v>
      </c>
      <c r="C75" s="11" t="s">
        <v>99</v>
      </c>
      <c r="D75" s="9" t="s">
        <v>76</v>
      </c>
      <c r="E75" s="10">
        <v>173137</v>
      </c>
      <c r="F75" s="5" t="s">
        <v>493</v>
      </c>
      <c r="G75" s="5" t="s">
        <v>498</v>
      </c>
      <c r="H75" t="str">
        <f t="shared" si="9"/>
        <v/>
      </c>
      <c r="I75" s="5" t="str">
        <f t="shared" si="10"/>
        <v/>
      </c>
      <c r="J75" s="5" t="str">
        <f>IF(I75=1,SUM($I$8:I74),"")</f>
        <v/>
      </c>
      <c r="K75" s="5" t="str">
        <f t="shared" si="11"/>
        <v/>
      </c>
      <c r="L75" s="5" t="str">
        <f t="shared" si="12"/>
        <v/>
      </c>
      <c r="M75" s="5" t="str">
        <f>IF(L75=1,SUM($L$8:L74),"")</f>
        <v/>
      </c>
      <c r="N75" s="5" t="str">
        <f t="shared" si="13"/>
        <v/>
      </c>
      <c r="O75" s="5" t="str">
        <f t="shared" si="14"/>
        <v/>
      </c>
      <c r="P75" s="5" t="str">
        <f>IF(O75=1,SUM(O$8:O74),"")</f>
        <v/>
      </c>
      <c r="Q75" s="5" t="str">
        <f t="shared" si="15"/>
        <v/>
      </c>
      <c r="R75" s="5" t="str">
        <f t="shared" si="16"/>
        <v/>
      </c>
      <c r="S75" s="5" t="str">
        <f>IF(R75=1,SUM(R$8:R74),"")</f>
        <v/>
      </c>
      <c r="T75" s="5" t="str">
        <f t="shared" si="17"/>
        <v/>
      </c>
    </row>
    <row r="76" spans="1:20" x14ac:dyDescent="0.25">
      <c r="A76" s="8">
        <v>82549</v>
      </c>
      <c r="B76" s="18" t="s">
        <v>153</v>
      </c>
      <c r="C76" s="9" t="s">
        <v>117</v>
      </c>
      <c r="D76" s="9" t="s">
        <v>117</v>
      </c>
      <c r="E76" s="10">
        <v>173134</v>
      </c>
      <c r="F76" s="5" t="s">
        <v>494</v>
      </c>
      <c r="G76" s="5" t="s">
        <v>498</v>
      </c>
      <c r="H76" t="str">
        <f t="shared" si="9"/>
        <v/>
      </c>
      <c r="I76" s="5" t="str">
        <f t="shared" si="10"/>
        <v/>
      </c>
      <c r="J76" s="5" t="str">
        <f>IF(I76=1,SUM($I$8:I75),"")</f>
        <v/>
      </c>
      <c r="K76" s="5" t="str">
        <f t="shared" si="11"/>
        <v/>
      </c>
      <c r="L76" s="5" t="str">
        <f t="shared" si="12"/>
        <v/>
      </c>
      <c r="M76" s="5" t="str">
        <f>IF(L76=1,SUM($L$8:L75),"")</f>
        <v/>
      </c>
      <c r="N76" s="5" t="str">
        <f t="shared" si="13"/>
        <v/>
      </c>
      <c r="O76" s="5" t="str">
        <f t="shared" si="14"/>
        <v/>
      </c>
      <c r="P76" s="5" t="str">
        <f>IF(O76=1,SUM(O$8:O75),"")</f>
        <v/>
      </c>
      <c r="Q76" s="5" t="str">
        <f t="shared" si="15"/>
        <v/>
      </c>
      <c r="R76" s="5" t="str">
        <f t="shared" si="16"/>
        <v/>
      </c>
      <c r="S76" s="5" t="str">
        <f>IF(R76=1,SUM(R$8:R75),"")</f>
        <v/>
      </c>
      <c r="T76" s="5" t="str">
        <f t="shared" si="17"/>
        <v/>
      </c>
    </row>
    <row r="77" spans="1:20" x14ac:dyDescent="0.25">
      <c r="A77" s="8">
        <v>82547</v>
      </c>
      <c r="B77" s="18" t="s">
        <v>155</v>
      </c>
      <c r="C77" s="9" t="s">
        <v>75</v>
      </c>
      <c r="D77" s="9" t="s">
        <v>80</v>
      </c>
      <c r="E77" s="10">
        <v>173123</v>
      </c>
      <c r="F77" s="5" t="s">
        <v>493</v>
      </c>
      <c r="G77" s="5" t="s">
        <v>498</v>
      </c>
      <c r="H77" t="str">
        <f t="shared" si="9"/>
        <v/>
      </c>
      <c r="I77" s="5" t="str">
        <f t="shared" si="10"/>
        <v/>
      </c>
      <c r="J77" s="5" t="str">
        <f>IF(I77=1,SUM($I$8:I76),"")</f>
        <v/>
      </c>
      <c r="K77" s="5" t="str">
        <f t="shared" si="11"/>
        <v/>
      </c>
      <c r="L77" s="5" t="str">
        <f t="shared" si="12"/>
        <v/>
      </c>
      <c r="M77" s="5" t="str">
        <f>IF(L77=1,SUM($L$8:L76),"")</f>
        <v/>
      </c>
      <c r="N77" s="5" t="str">
        <f t="shared" si="13"/>
        <v/>
      </c>
      <c r="O77" s="5" t="str">
        <f t="shared" si="14"/>
        <v/>
      </c>
      <c r="P77" s="5" t="str">
        <f>IF(O77=1,SUM(O$8:O76),"")</f>
        <v/>
      </c>
      <c r="Q77" s="5" t="str">
        <f t="shared" si="15"/>
        <v/>
      </c>
      <c r="R77" s="5" t="str">
        <f t="shared" si="16"/>
        <v/>
      </c>
      <c r="S77" s="5" t="str">
        <f>IF(R77=1,SUM(R$8:R76),"")</f>
        <v/>
      </c>
      <c r="T77" s="5" t="str">
        <f t="shared" si="17"/>
        <v/>
      </c>
    </row>
    <row r="78" spans="1:20" x14ac:dyDescent="0.25">
      <c r="A78" s="8">
        <v>82549</v>
      </c>
      <c r="B78" s="17" t="s">
        <v>156</v>
      </c>
      <c r="C78" s="9" t="s">
        <v>117</v>
      </c>
      <c r="D78" s="9" t="s">
        <v>504</v>
      </c>
      <c r="E78" s="10">
        <v>173134</v>
      </c>
      <c r="F78" s="5" t="s">
        <v>494</v>
      </c>
      <c r="G78" s="5" t="s">
        <v>497</v>
      </c>
      <c r="H78">
        <f t="shared" si="9"/>
        <v>4</v>
      </c>
      <c r="I78" s="5" t="str">
        <f t="shared" si="10"/>
        <v/>
      </c>
      <c r="J78" s="5" t="str">
        <f>IF(I78=1,SUM($I$8:I77),"")</f>
        <v/>
      </c>
      <c r="K78" s="5" t="str">
        <f t="shared" si="11"/>
        <v/>
      </c>
      <c r="L78" s="5" t="str">
        <f t="shared" si="12"/>
        <v/>
      </c>
      <c r="M78" s="5" t="str">
        <f>IF(L78=1,SUM($L$8:L77),"")</f>
        <v/>
      </c>
      <c r="N78" s="5" t="str">
        <f t="shared" si="13"/>
        <v/>
      </c>
      <c r="O78" s="5" t="str">
        <f t="shared" si="14"/>
        <v/>
      </c>
      <c r="P78" s="5" t="str">
        <f>IF(O78=1,SUM(O$8:O77),"")</f>
        <v/>
      </c>
      <c r="Q78" s="5" t="str">
        <f t="shared" si="15"/>
        <v/>
      </c>
      <c r="R78" s="5">
        <f t="shared" si="16"/>
        <v>1</v>
      </c>
      <c r="S78" s="5">
        <f>IF(R78=1,SUM(R$8:R77),"")</f>
        <v>3</v>
      </c>
      <c r="T78" s="5" t="str">
        <f t="shared" si="17"/>
        <v>Brandl</v>
      </c>
    </row>
    <row r="79" spans="1:20" x14ac:dyDescent="0.25">
      <c r="A79" s="8">
        <v>82547</v>
      </c>
      <c r="B79" s="18" t="s">
        <v>157</v>
      </c>
      <c r="C79" s="9" t="s">
        <v>75</v>
      </c>
      <c r="D79" s="9" t="s">
        <v>125</v>
      </c>
      <c r="E79" s="10">
        <v>173123</v>
      </c>
      <c r="F79" s="5" t="s">
        <v>493</v>
      </c>
      <c r="G79" s="5" t="s">
        <v>498</v>
      </c>
      <c r="H79" t="str">
        <f t="shared" si="9"/>
        <v/>
      </c>
      <c r="I79" s="5" t="str">
        <f t="shared" si="10"/>
        <v/>
      </c>
      <c r="J79" s="5" t="str">
        <f>IF(I79=1,SUM($I$8:I78),"")</f>
        <v/>
      </c>
      <c r="K79" s="5" t="str">
        <f t="shared" si="11"/>
        <v/>
      </c>
      <c r="L79" s="5" t="str">
        <f t="shared" si="12"/>
        <v/>
      </c>
      <c r="M79" s="5" t="str">
        <f>IF(L79=1,SUM($L$8:L78),"")</f>
        <v/>
      </c>
      <c r="N79" s="5" t="str">
        <f t="shared" si="13"/>
        <v/>
      </c>
      <c r="O79" s="5" t="str">
        <f t="shared" si="14"/>
        <v/>
      </c>
      <c r="P79" s="5" t="str">
        <f>IF(O79=1,SUM(O$8:O78),"")</f>
        <v/>
      </c>
      <c r="Q79" s="5" t="str">
        <f t="shared" si="15"/>
        <v/>
      </c>
      <c r="R79" s="5" t="str">
        <f t="shared" si="16"/>
        <v/>
      </c>
      <c r="S79" s="5" t="str">
        <f>IF(R79=1,SUM(R$8:R78),"")</f>
        <v/>
      </c>
      <c r="T79" s="5" t="str">
        <f t="shared" si="17"/>
        <v/>
      </c>
    </row>
    <row r="80" spans="1:20" x14ac:dyDescent="0.25">
      <c r="A80" s="8">
        <v>83661</v>
      </c>
      <c r="B80" s="17" t="s">
        <v>158</v>
      </c>
      <c r="C80" s="9" t="s">
        <v>90</v>
      </c>
      <c r="D80" s="9" t="s">
        <v>90</v>
      </c>
      <c r="E80" s="10">
        <v>173135</v>
      </c>
      <c r="F80" s="5" t="s">
        <v>495</v>
      </c>
      <c r="G80" s="5" t="s">
        <v>497</v>
      </c>
      <c r="H80">
        <f t="shared" si="9"/>
        <v>1</v>
      </c>
      <c r="I80" s="5">
        <f t="shared" si="10"/>
        <v>1</v>
      </c>
      <c r="J80" s="5">
        <f>IF(I80=1,SUM($I$8:I79),"")</f>
        <v>6</v>
      </c>
      <c r="K80" s="5" t="str">
        <f t="shared" si="11"/>
        <v>Brauneckhaus</v>
      </c>
      <c r="L80" s="5" t="str">
        <f t="shared" si="12"/>
        <v/>
      </c>
      <c r="M80" s="5" t="str">
        <f>IF(L80=1,SUM($L$8:L79),"")</f>
        <v/>
      </c>
      <c r="N80" s="5" t="str">
        <f t="shared" si="13"/>
        <v/>
      </c>
      <c r="O80" s="5" t="str">
        <f t="shared" si="14"/>
        <v/>
      </c>
      <c r="P80" s="5" t="str">
        <f>IF(O80=1,SUM(O$8:O79),"")</f>
        <v/>
      </c>
      <c r="Q80" s="5" t="str">
        <f t="shared" si="15"/>
        <v/>
      </c>
      <c r="R80" s="5" t="str">
        <f t="shared" si="16"/>
        <v/>
      </c>
      <c r="S80" s="5" t="str">
        <f>IF(R80=1,SUM(R$8:R79),"")</f>
        <v/>
      </c>
      <c r="T80" s="5" t="str">
        <f t="shared" si="17"/>
        <v/>
      </c>
    </row>
    <row r="81" spans="1:20" x14ac:dyDescent="0.25">
      <c r="A81" s="8">
        <v>82541</v>
      </c>
      <c r="B81" s="18" t="s">
        <v>159</v>
      </c>
      <c r="C81" s="11" t="s">
        <v>99</v>
      </c>
      <c r="D81" s="9" t="s">
        <v>76</v>
      </c>
      <c r="E81" s="10">
        <v>173137</v>
      </c>
      <c r="F81" s="5" t="s">
        <v>493</v>
      </c>
      <c r="G81" s="5" t="s">
        <v>498</v>
      </c>
      <c r="H81" t="str">
        <f t="shared" si="9"/>
        <v/>
      </c>
      <c r="I81" s="5" t="str">
        <f t="shared" si="10"/>
        <v/>
      </c>
      <c r="J81" s="5" t="str">
        <f>IF(I81=1,SUM($I$8:I80),"")</f>
        <v/>
      </c>
      <c r="K81" s="5" t="str">
        <f t="shared" si="11"/>
        <v/>
      </c>
      <c r="L81" s="5" t="str">
        <f t="shared" si="12"/>
        <v/>
      </c>
      <c r="M81" s="5" t="str">
        <f>IF(L81=1,SUM($L$8:L80),"")</f>
        <v/>
      </c>
      <c r="N81" s="5" t="str">
        <f t="shared" si="13"/>
        <v/>
      </c>
      <c r="O81" s="5" t="str">
        <f t="shared" si="14"/>
        <v/>
      </c>
      <c r="P81" s="5" t="str">
        <f>IF(O81=1,SUM(O$8:O80),"")</f>
        <v/>
      </c>
      <c r="Q81" s="5" t="str">
        <f t="shared" si="15"/>
        <v/>
      </c>
      <c r="R81" s="5" t="str">
        <f t="shared" si="16"/>
        <v/>
      </c>
      <c r="S81" s="5" t="str">
        <f>IF(R81=1,SUM(R$8:R80),"")</f>
        <v/>
      </c>
      <c r="T81" s="5" t="str">
        <f t="shared" si="17"/>
        <v/>
      </c>
    </row>
    <row r="82" spans="1:20" x14ac:dyDescent="0.25">
      <c r="A82" s="8">
        <v>82547</v>
      </c>
      <c r="B82" s="18" t="s">
        <v>160</v>
      </c>
      <c r="C82" s="9" t="s">
        <v>75</v>
      </c>
      <c r="D82" s="9" t="s">
        <v>80</v>
      </c>
      <c r="E82" s="10">
        <v>173123</v>
      </c>
      <c r="F82" s="5" t="s">
        <v>493</v>
      </c>
      <c r="G82" s="5" t="s">
        <v>498</v>
      </c>
      <c r="H82" t="str">
        <f t="shared" si="9"/>
        <v/>
      </c>
      <c r="I82" s="5" t="str">
        <f t="shared" si="10"/>
        <v/>
      </c>
      <c r="J82" s="5" t="str">
        <f>IF(I82=1,SUM($I$8:I81),"")</f>
        <v/>
      </c>
      <c r="K82" s="5" t="str">
        <f t="shared" si="11"/>
        <v/>
      </c>
      <c r="L82" s="5" t="str">
        <f t="shared" si="12"/>
        <v/>
      </c>
      <c r="M82" s="5" t="str">
        <f>IF(L82=1,SUM($L$8:L81),"")</f>
        <v/>
      </c>
      <c r="N82" s="5" t="str">
        <f t="shared" si="13"/>
        <v/>
      </c>
      <c r="O82" s="5" t="str">
        <f t="shared" si="14"/>
        <v/>
      </c>
      <c r="P82" s="5" t="str">
        <f>IF(O82=1,SUM(O$8:O81),"")</f>
        <v/>
      </c>
      <c r="Q82" s="5" t="str">
        <f t="shared" si="15"/>
        <v/>
      </c>
      <c r="R82" s="5" t="str">
        <f t="shared" si="16"/>
        <v/>
      </c>
      <c r="S82" s="5" t="str">
        <f>IF(R82=1,SUM(R$8:R81),"")</f>
        <v/>
      </c>
      <c r="T82" s="5" t="str">
        <f t="shared" si="17"/>
        <v/>
      </c>
    </row>
    <row r="83" spans="1:20" x14ac:dyDescent="0.25">
      <c r="A83" s="8">
        <v>82547</v>
      </c>
      <c r="B83" s="18" t="s">
        <v>161</v>
      </c>
      <c r="C83" s="9" t="s">
        <v>75</v>
      </c>
      <c r="D83" s="9" t="s">
        <v>80</v>
      </c>
      <c r="E83" s="10">
        <v>173123</v>
      </c>
      <c r="F83" s="5" t="s">
        <v>493</v>
      </c>
      <c r="G83" s="5" t="s">
        <v>498</v>
      </c>
      <c r="H83" t="str">
        <f t="shared" si="9"/>
        <v/>
      </c>
      <c r="I83" s="5" t="str">
        <f t="shared" si="10"/>
        <v/>
      </c>
      <c r="J83" s="5" t="str">
        <f>IF(I83=1,SUM($I$8:I82),"")</f>
        <v/>
      </c>
      <c r="K83" s="5" t="str">
        <f t="shared" si="11"/>
        <v/>
      </c>
      <c r="L83" s="5" t="str">
        <f t="shared" si="12"/>
        <v/>
      </c>
      <c r="M83" s="5" t="str">
        <f>IF(L83=1,SUM($L$8:L82),"")</f>
        <v/>
      </c>
      <c r="N83" s="5" t="str">
        <f t="shared" si="13"/>
        <v/>
      </c>
      <c r="O83" s="5" t="str">
        <f t="shared" si="14"/>
        <v/>
      </c>
      <c r="P83" s="5" t="str">
        <f>IF(O83=1,SUM(O$8:O82),"")</f>
        <v/>
      </c>
      <c r="Q83" s="5" t="str">
        <f t="shared" si="15"/>
        <v/>
      </c>
      <c r="R83" s="5" t="str">
        <f t="shared" si="16"/>
        <v/>
      </c>
      <c r="S83" s="5" t="str">
        <f>IF(R83=1,SUM(R$8:R82),"")</f>
        <v/>
      </c>
      <c r="T83" s="5" t="str">
        <f t="shared" si="17"/>
        <v/>
      </c>
    </row>
    <row r="84" spans="1:20" x14ac:dyDescent="0.25">
      <c r="A84" s="8">
        <v>82431</v>
      </c>
      <c r="B84" s="18" t="s">
        <v>162</v>
      </c>
      <c r="C84" s="9" t="s">
        <v>95</v>
      </c>
      <c r="D84" s="9" t="s">
        <v>95</v>
      </c>
      <c r="E84" s="10">
        <v>173133</v>
      </c>
      <c r="F84" s="5" t="s">
        <v>496</v>
      </c>
      <c r="G84" s="5" t="s">
        <v>498</v>
      </c>
      <c r="H84" t="str">
        <f t="shared" si="9"/>
        <v/>
      </c>
      <c r="I84" s="5" t="str">
        <f t="shared" si="10"/>
        <v/>
      </c>
      <c r="J84" s="5" t="str">
        <f>IF(I84=1,SUM($I$8:I83),"")</f>
        <v/>
      </c>
      <c r="K84" s="5" t="str">
        <f t="shared" si="11"/>
        <v/>
      </c>
      <c r="L84" s="5" t="str">
        <f t="shared" si="12"/>
        <v/>
      </c>
      <c r="M84" s="5" t="str">
        <f>IF(L84=1,SUM($L$8:L83),"")</f>
        <v/>
      </c>
      <c r="N84" s="5" t="str">
        <f t="shared" si="13"/>
        <v/>
      </c>
      <c r="O84" s="5" t="str">
        <f t="shared" si="14"/>
        <v/>
      </c>
      <c r="P84" s="5" t="str">
        <f>IF(O84=1,SUM(O$8:O83),"")</f>
        <v/>
      </c>
      <c r="Q84" s="5" t="str">
        <f t="shared" si="15"/>
        <v/>
      </c>
      <c r="R84" s="5" t="str">
        <f t="shared" si="16"/>
        <v/>
      </c>
      <c r="S84" s="5" t="str">
        <f>IF(R84=1,SUM(R$8:R83),"")</f>
        <v/>
      </c>
      <c r="T84" s="5" t="str">
        <f t="shared" si="17"/>
        <v/>
      </c>
    </row>
    <row r="85" spans="1:20" x14ac:dyDescent="0.25">
      <c r="A85" s="8">
        <v>82538</v>
      </c>
      <c r="B85" s="18" t="s">
        <v>163</v>
      </c>
      <c r="C85" s="11" t="s">
        <v>164</v>
      </c>
      <c r="D85" s="11" t="s">
        <v>165</v>
      </c>
      <c r="E85" s="12">
        <v>173126</v>
      </c>
      <c r="F85" s="5" t="s">
        <v>494</v>
      </c>
      <c r="G85" s="5" t="s">
        <v>498</v>
      </c>
      <c r="H85" t="str">
        <f t="shared" si="9"/>
        <v/>
      </c>
      <c r="I85" s="5" t="str">
        <f t="shared" si="10"/>
        <v/>
      </c>
      <c r="J85" s="5" t="str">
        <f>IF(I85=1,SUM($I$8:I84),"")</f>
        <v/>
      </c>
      <c r="K85" s="5" t="str">
        <f t="shared" si="11"/>
        <v/>
      </c>
      <c r="L85" s="5" t="str">
        <f t="shared" si="12"/>
        <v/>
      </c>
      <c r="M85" s="5" t="str">
        <f>IF(L85=1,SUM($L$8:L84),"")</f>
        <v/>
      </c>
      <c r="N85" s="5" t="str">
        <f t="shared" si="13"/>
        <v/>
      </c>
      <c r="O85" s="5" t="str">
        <f t="shared" si="14"/>
        <v/>
      </c>
      <c r="P85" s="5" t="str">
        <f>IF(O85=1,SUM(O$8:O84),"")</f>
        <v/>
      </c>
      <c r="Q85" s="5" t="str">
        <f t="shared" si="15"/>
        <v/>
      </c>
      <c r="R85" s="5" t="str">
        <f t="shared" si="16"/>
        <v/>
      </c>
      <c r="S85" s="5" t="str">
        <f>IF(R85=1,SUM(R$8:R84),"")</f>
        <v/>
      </c>
      <c r="T85" s="5" t="str">
        <f t="shared" si="17"/>
        <v/>
      </c>
    </row>
    <row r="86" spans="1:20" x14ac:dyDescent="0.25">
      <c r="A86" s="8">
        <v>83646</v>
      </c>
      <c r="B86" s="18" t="s">
        <v>163</v>
      </c>
      <c r="C86" s="9" t="s">
        <v>67</v>
      </c>
      <c r="D86" s="9" t="s">
        <v>85</v>
      </c>
      <c r="E86" s="10">
        <v>173145</v>
      </c>
      <c r="F86" s="5" t="s">
        <v>495</v>
      </c>
      <c r="G86" s="5" t="s">
        <v>498</v>
      </c>
      <c r="H86" t="str">
        <f t="shared" si="9"/>
        <v/>
      </c>
      <c r="I86" s="5" t="str">
        <f t="shared" si="10"/>
        <v/>
      </c>
      <c r="J86" s="5" t="str">
        <f>IF(I86=1,SUM($I$8:I85),"")</f>
        <v/>
      </c>
      <c r="K86" s="5" t="str">
        <f t="shared" si="11"/>
        <v/>
      </c>
      <c r="L86" s="5" t="str">
        <f t="shared" si="12"/>
        <v/>
      </c>
      <c r="M86" s="5" t="str">
        <f>IF(L86=1,SUM($L$8:L85),"")</f>
        <v/>
      </c>
      <c r="N86" s="5" t="str">
        <f t="shared" si="13"/>
        <v/>
      </c>
      <c r="O86" s="5" t="str">
        <f t="shared" si="14"/>
        <v/>
      </c>
      <c r="P86" s="5" t="str">
        <f>IF(O86=1,SUM(O$8:O85),"")</f>
        <v/>
      </c>
      <c r="Q86" s="5" t="str">
        <f t="shared" si="15"/>
        <v/>
      </c>
      <c r="R86" s="5" t="str">
        <f t="shared" si="16"/>
        <v/>
      </c>
      <c r="S86" s="5" t="str">
        <f>IF(R86=1,SUM(R$8:R85),"")</f>
        <v/>
      </c>
      <c r="T86" s="5" t="str">
        <f t="shared" si="17"/>
        <v/>
      </c>
    </row>
    <row r="87" spans="1:20" x14ac:dyDescent="0.25">
      <c r="A87" s="8">
        <v>82541</v>
      </c>
      <c r="B87" s="18" t="s">
        <v>166</v>
      </c>
      <c r="C87" s="11" t="s">
        <v>99</v>
      </c>
      <c r="D87" s="11" t="s">
        <v>99</v>
      </c>
      <c r="E87" s="10">
        <v>173137</v>
      </c>
      <c r="F87" s="5" t="s">
        <v>493</v>
      </c>
      <c r="G87" s="20" t="s">
        <v>498</v>
      </c>
      <c r="H87" t="str">
        <f t="shared" si="9"/>
        <v/>
      </c>
      <c r="I87" s="5" t="str">
        <f t="shared" si="10"/>
        <v/>
      </c>
      <c r="J87" s="5" t="str">
        <f>IF(I87=1,SUM($I$8:I86),"")</f>
        <v/>
      </c>
      <c r="K87" s="5" t="str">
        <f t="shared" si="11"/>
        <v/>
      </c>
      <c r="L87" s="5" t="str">
        <f t="shared" si="12"/>
        <v/>
      </c>
      <c r="M87" s="5" t="str">
        <f>IF(L87=1,SUM($L$8:L86),"")</f>
        <v/>
      </c>
      <c r="N87" s="5" t="str">
        <f t="shared" si="13"/>
        <v/>
      </c>
      <c r="O87" s="5" t="str">
        <f t="shared" si="14"/>
        <v/>
      </c>
      <c r="P87" s="5" t="str">
        <f>IF(O87=1,SUM(O$8:O86),"")</f>
        <v/>
      </c>
      <c r="Q87" s="5" t="str">
        <f t="shared" si="15"/>
        <v/>
      </c>
      <c r="R87" s="5" t="str">
        <f t="shared" si="16"/>
        <v/>
      </c>
      <c r="S87" s="5" t="str">
        <f>IF(R87=1,SUM(R$8:R86),"")</f>
        <v/>
      </c>
      <c r="T87" s="5" t="str">
        <f t="shared" si="17"/>
        <v/>
      </c>
    </row>
    <row r="88" spans="1:20" x14ac:dyDescent="0.25">
      <c r="A88" s="8">
        <v>83646</v>
      </c>
      <c r="B88" s="18" t="s">
        <v>167</v>
      </c>
      <c r="C88" s="9" t="s">
        <v>67</v>
      </c>
      <c r="D88" s="9" t="s">
        <v>85</v>
      </c>
      <c r="E88" s="10">
        <v>173145</v>
      </c>
      <c r="F88" s="5" t="s">
        <v>495</v>
      </c>
      <c r="G88" s="5" t="s">
        <v>498</v>
      </c>
      <c r="H88" t="str">
        <f t="shared" si="9"/>
        <v/>
      </c>
      <c r="I88" s="5" t="str">
        <f t="shared" si="10"/>
        <v/>
      </c>
      <c r="J88" s="5" t="str">
        <f>IF(I88=1,SUM($I$8:I87),"")</f>
        <v/>
      </c>
      <c r="K88" s="5" t="str">
        <f t="shared" si="11"/>
        <v/>
      </c>
      <c r="L88" s="5" t="str">
        <f t="shared" si="12"/>
        <v/>
      </c>
      <c r="M88" s="5" t="str">
        <f>IF(L88=1,SUM($L$8:L87),"")</f>
        <v/>
      </c>
      <c r="N88" s="5" t="str">
        <f t="shared" si="13"/>
        <v/>
      </c>
      <c r="O88" s="5" t="str">
        <f t="shared" si="14"/>
        <v/>
      </c>
      <c r="P88" s="5" t="str">
        <f>IF(O88=1,SUM(O$8:O87),"")</f>
        <v/>
      </c>
      <c r="Q88" s="5" t="str">
        <f t="shared" si="15"/>
        <v/>
      </c>
      <c r="R88" s="5" t="str">
        <f t="shared" si="16"/>
        <v/>
      </c>
      <c r="S88" s="5" t="str">
        <f>IF(R88=1,SUM(R$8:R87),"")</f>
        <v/>
      </c>
      <c r="T88" s="5" t="str">
        <f t="shared" si="17"/>
        <v/>
      </c>
    </row>
    <row r="89" spans="1:20" x14ac:dyDescent="0.25">
      <c r="A89" s="8">
        <v>83646</v>
      </c>
      <c r="B89" s="18" t="s">
        <v>168</v>
      </c>
      <c r="C89" s="9" t="s">
        <v>67</v>
      </c>
      <c r="D89" s="9" t="s">
        <v>67</v>
      </c>
      <c r="E89" s="10">
        <v>173145</v>
      </c>
      <c r="F89" s="5" t="s">
        <v>495</v>
      </c>
      <c r="G89" s="5" t="s">
        <v>498</v>
      </c>
      <c r="H89" t="str">
        <f t="shared" si="9"/>
        <v/>
      </c>
      <c r="I89" s="5" t="str">
        <f t="shared" si="10"/>
        <v/>
      </c>
      <c r="J89" s="5" t="str">
        <f>IF(I89=1,SUM($I$8:I88),"")</f>
        <v/>
      </c>
      <c r="K89" s="5" t="str">
        <f t="shared" si="11"/>
        <v/>
      </c>
      <c r="L89" s="5" t="str">
        <f t="shared" si="12"/>
        <v/>
      </c>
      <c r="M89" s="5" t="str">
        <f>IF(L89=1,SUM($L$8:L88),"")</f>
        <v/>
      </c>
      <c r="N89" s="5" t="str">
        <f t="shared" si="13"/>
        <v/>
      </c>
      <c r="O89" s="5" t="str">
        <f t="shared" si="14"/>
        <v/>
      </c>
      <c r="P89" s="5" t="str">
        <f>IF(O89=1,SUM(O$8:O88),"")</f>
        <v/>
      </c>
      <c r="Q89" s="5" t="str">
        <f t="shared" si="15"/>
        <v/>
      </c>
      <c r="R89" s="5" t="str">
        <f t="shared" si="16"/>
        <v/>
      </c>
      <c r="S89" s="5" t="str">
        <f>IF(R89=1,SUM(R$8:R88),"")</f>
        <v/>
      </c>
      <c r="T89" s="5" t="str">
        <f t="shared" si="17"/>
        <v/>
      </c>
    </row>
    <row r="90" spans="1:20" x14ac:dyDescent="0.25">
      <c r="A90" s="8">
        <v>83646</v>
      </c>
      <c r="B90" s="18" t="s">
        <v>169</v>
      </c>
      <c r="C90" s="9" t="s">
        <v>67</v>
      </c>
      <c r="D90" s="9" t="s">
        <v>85</v>
      </c>
      <c r="E90" s="10">
        <v>173145</v>
      </c>
      <c r="F90" s="5" t="s">
        <v>495</v>
      </c>
      <c r="G90" s="5" t="s">
        <v>498</v>
      </c>
      <c r="H90" t="str">
        <f t="shared" si="9"/>
        <v/>
      </c>
      <c r="I90" s="5" t="str">
        <f t="shared" si="10"/>
        <v/>
      </c>
      <c r="J90" s="5" t="str">
        <f>IF(I90=1,SUM($I$8:I89),"")</f>
        <v/>
      </c>
      <c r="K90" s="5" t="str">
        <f t="shared" si="11"/>
        <v/>
      </c>
      <c r="L90" s="5" t="str">
        <f t="shared" si="12"/>
        <v/>
      </c>
      <c r="M90" s="5" t="str">
        <f>IF(L90=1,SUM($L$8:L89),"")</f>
        <v/>
      </c>
      <c r="N90" s="5" t="str">
        <f t="shared" si="13"/>
        <v/>
      </c>
      <c r="O90" s="5" t="str">
        <f t="shared" si="14"/>
        <v/>
      </c>
      <c r="P90" s="5" t="str">
        <f>IF(O90=1,SUM(O$8:O89),"")</f>
        <v/>
      </c>
      <c r="Q90" s="5" t="str">
        <f t="shared" si="15"/>
        <v/>
      </c>
      <c r="R90" s="5" t="str">
        <f t="shared" si="16"/>
        <v/>
      </c>
      <c r="S90" s="5" t="str">
        <f>IF(R90=1,SUM(R$8:R89),"")</f>
        <v/>
      </c>
      <c r="T90" s="5" t="str">
        <f t="shared" si="17"/>
        <v/>
      </c>
    </row>
    <row r="91" spans="1:20" x14ac:dyDescent="0.25">
      <c r="A91" s="8">
        <v>82544</v>
      </c>
      <c r="B91" s="17" t="s">
        <v>170</v>
      </c>
      <c r="C91" s="9" t="s">
        <v>109</v>
      </c>
      <c r="D91" s="9" t="s">
        <v>40</v>
      </c>
      <c r="E91" s="10">
        <v>173120</v>
      </c>
      <c r="F91" s="5" t="s">
        <v>493</v>
      </c>
      <c r="G91" s="5" t="s">
        <v>497</v>
      </c>
      <c r="H91">
        <f t="shared" si="9"/>
        <v>2</v>
      </c>
      <c r="I91" s="5" t="str">
        <f t="shared" si="10"/>
        <v/>
      </c>
      <c r="J91" s="5" t="str">
        <f>IF(I91=1,SUM($I$8:I90),"")</f>
        <v/>
      </c>
      <c r="K91" s="5" t="str">
        <f t="shared" si="11"/>
        <v/>
      </c>
      <c r="L91" s="5">
        <f t="shared" si="12"/>
        <v>1</v>
      </c>
      <c r="M91" s="5">
        <f>IF(L91=1,SUM($L$8:L90),"")</f>
        <v>2</v>
      </c>
      <c r="N91" s="5" t="str">
        <f t="shared" si="13"/>
        <v>Bullreuth</v>
      </c>
      <c r="O91" s="5" t="str">
        <f t="shared" si="14"/>
        <v/>
      </c>
      <c r="P91" s="5" t="str">
        <f>IF(O91=1,SUM(O$8:O90),"")</f>
        <v/>
      </c>
      <c r="Q91" s="5" t="str">
        <f t="shared" si="15"/>
        <v/>
      </c>
      <c r="R91" s="5" t="str">
        <f t="shared" si="16"/>
        <v/>
      </c>
      <c r="S91" s="5" t="str">
        <f>IF(R91=1,SUM(R$8:R90),"")</f>
        <v/>
      </c>
      <c r="T91" s="5" t="str">
        <f t="shared" si="17"/>
        <v/>
      </c>
    </row>
    <row r="92" spans="1:20" x14ac:dyDescent="0.25">
      <c r="A92" s="8">
        <v>82541</v>
      </c>
      <c r="B92" s="18" t="s">
        <v>76</v>
      </c>
      <c r="C92" s="11" t="s">
        <v>99</v>
      </c>
      <c r="D92" s="9" t="s">
        <v>76</v>
      </c>
      <c r="E92" s="10">
        <v>173137</v>
      </c>
      <c r="F92" s="5" t="s">
        <v>493</v>
      </c>
      <c r="G92" s="5" t="s">
        <v>498</v>
      </c>
      <c r="H92" t="str">
        <f t="shared" si="9"/>
        <v/>
      </c>
      <c r="I92" s="5" t="str">
        <f t="shared" si="10"/>
        <v/>
      </c>
      <c r="J92" s="5" t="str">
        <f>IF(I92=1,SUM($I$8:I91),"")</f>
        <v/>
      </c>
      <c r="K92" s="5" t="str">
        <f t="shared" si="11"/>
        <v/>
      </c>
      <c r="L92" s="5" t="str">
        <f t="shared" si="12"/>
        <v/>
      </c>
      <c r="M92" s="5" t="str">
        <f>IF(L92=1,SUM($L$8:L91),"")</f>
        <v/>
      </c>
      <c r="N92" s="5" t="str">
        <f t="shared" si="13"/>
        <v/>
      </c>
      <c r="O92" s="5" t="str">
        <f t="shared" si="14"/>
        <v/>
      </c>
      <c r="P92" s="5" t="str">
        <f>IF(O92=1,SUM(O$8:O91),"")</f>
        <v/>
      </c>
      <c r="Q92" s="5" t="str">
        <f t="shared" si="15"/>
        <v/>
      </c>
      <c r="R92" s="5" t="str">
        <f t="shared" si="16"/>
        <v/>
      </c>
      <c r="S92" s="5" t="str">
        <f>IF(R92=1,SUM(R$8:R91),"")</f>
        <v/>
      </c>
      <c r="T92" s="5" t="str">
        <f t="shared" si="17"/>
        <v/>
      </c>
    </row>
    <row r="93" spans="1:20" x14ac:dyDescent="0.25">
      <c r="A93" s="8">
        <v>82544</v>
      </c>
      <c r="B93" s="18" t="s">
        <v>121</v>
      </c>
      <c r="C93" s="9" t="s">
        <v>109</v>
      </c>
      <c r="D93" s="9" t="s">
        <v>121</v>
      </c>
      <c r="E93" s="10">
        <v>173120</v>
      </c>
      <c r="F93" s="5" t="s">
        <v>493</v>
      </c>
      <c r="G93" s="5" t="s">
        <v>498</v>
      </c>
      <c r="H93" t="str">
        <f t="shared" si="9"/>
        <v/>
      </c>
      <c r="I93" s="5" t="str">
        <f t="shared" si="10"/>
        <v/>
      </c>
      <c r="J93" s="5" t="str">
        <f>IF(I93=1,SUM($I$8:I92),"")</f>
        <v/>
      </c>
      <c r="K93" s="5" t="str">
        <f t="shared" si="11"/>
        <v/>
      </c>
      <c r="L93" s="5" t="str">
        <f t="shared" si="12"/>
        <v/>
      </c>
      <c r="M93" s="5" t="str">
        <f>IF(L93=1,SUM($L$8:L92),"")</f>
        <v/>
      </c>
      <c r="N93" s="5" t="str">
        <f t="shared" si="13"/>
        <v/>
      </c>
      <c r="O93" s="5" t="str">
        <f t="shared" si="14"/>
        <v/>
      </c>
      <c r="P93" s="5" t="str">
        <f>IF(O93=1,SUM(O$8:O92),"")</f>
        <v/>
      </c>
      <c r="Q93" s="5" t="str">
        <f t="shared" si="15"/>
        <v/>
      </c>
      <c r="R93" s="5" t="str">
        <f t="shared" si="16"/>
        <v/>
      </c>
      <c r="S93" s="5" t="str">
        <f>IF(R93=1,SUM(R$8:R92),"")</f>
        <v/>
      </c>
      <c r="T93" s="5" t="str">
        <f t="shared" si="17"/>
        <v/>
      </c>
    </row>
    <row r="94" spans="1:20" x14ac:dyDescent="0.25">
      <c r="A94" s="8">
        <v>83661</v>
      </c>
      <c r="B94" s="17" t="s">
        <v>171</v>
      </c>
      <c r="C94" s="9" t="s">
        <v>90</v>
      </c>
      <c r="D94" s="9" t="s">
        <v>90</v>
      </c>
      <c r="E94" s="10">
        <v>173135</v>
      </c>
      <c r="F94" s="5" t="s">
        <v>495</v>
      </c>
      <c r="G94" s="5" t="s">
        <v>497</v>
      </c>
      <c r="H94">
        <f t="shared" si="9"/>
        <v>1</v>
      </c>
      <c r="I94" s="5">
        <f t="shared" si="10"/>
        <v>1</v>
      </c>
      <c r="J94" s="5">
        <f>IF(I94=1,SUM($I$8:I93),"")</f>
        <v>7</v>
      </c>
      <c r="K94" s="5" t="str">
        <f t="shared" si="11"/>
        <v>Denkalm</v>
      </c>
      <c r="L94" s="5" t="str">
        <f t="shared" si="12"/>
        <v/>
      </c>
      <c r="M94" s="5" t="str">
        <f>IF(L94=1,SUM($L$8:L93),"")</f>
        <v/>
      </c>
      <c r="N94" s="5" t="str">
        <f t="shared" si="13"/>
        <v/>
      </c>
      <c r="O94" s="5" t="str">
        <f t="shared" si="14"/>
        <v/>
      </c>
      <c r="P94" s="5" t="str">
        <f>IF(O94=1,SUM(O$8:O93),"")</f>
        <v/>
      </c>
      <c r="Q94" s="5" t="str">
        <f t="shared" si="15"/>
        <v/>
      </c>
      <c r="R94" s="5" t="str">
        <f t="shared" si="16"/>
        <v/>
      </c>
      <c r="S94" s="5" t="str">
        <f>IF(R94=1,SUM(R$8:R93),"")</f>
        <v/>
      </c>
      <c r="T94" s="5" t="str">
        <f t="shared" si="17"/>
        <v/>
      </c>
    </row>
    <row r="95" spans="1:20" x14ac:dyDescent="0.25">
      <c r="A95" s="8">
        <v>82544</v>
      </c>
      <c r="B95" s="18" t="s">
        <v>172</v>
      </c>
      <c r="C95" s="9" t="s">
        <v>109</v>
      </c>
      <c r="D95" s="9" t="s">
        <v>109</v>
      </c>
      <c r="E95" s="10">
        <v>173120</v>
      </c>
      <c r="F95" s="5" t="s">
        <v>493</v>
      </c>
      <c r="G95" s="5" t="s">
        <v>498</v>
      </c>
      <c r="H95" t="str">
        <f t="shared" si="9"/>
        <v/>
      </c>
      <c r="I95" s="5" t="str">
        <f t="shared" si="10"/>
        <v/>
      </c>
      <c r="J95" s="5" t="str">
        <f>IF(I95=1,SUM($I$8:I94),"")</f>
        <v/>
      </c>
      <c r="K95" s="5" t="str">
        <f t="shared" si="11"/>
        <v/>
      </c>
      <c r="L95" s="5" t="str">
        <f t="shared" si="12"/>
        <v/>
      </c>
      <c r="M95" s="5" t="str">
        <f>IF(L95=1,SUM($L$8:L94),"")</f>
        <v/>
      </c>
      <c r="N95" s="5" t="str">
        <f t="shared" si="13"/>
        <v/>
      </c>
      <c r="O95" s="5" t="str">
        <f t="shared" si="14"/>
        <v/>
      </c>
      <c r="P95" s="5" t="str">
        <f>IF(O95=1,SUM(O$8:O94),"")</f>
        <v/>
      </c>
      <c r="Q95" s="5" t="str">
        <f t="shared" si="15"/>
        <v/>
      </c>
      <c r="R95" s="5" t="str">
        <f t="shared" si="16"/>
        <v/>
      </c>
      <c r="S95" s="5" t="str">
        <f>IF(R95=1,SUM(R$8:R94),"")</f>
        <v/>
      </c>
      <c r="T95" s="5" t="str">
        <f t="shared" si="17"/>
        <v/>
      </c>
    </row>
    <row r="96" spans="1:20" ht="12.75" customHeight="1" x14ac:dyDescent="0.25">
      <c r="A96" s="8">
        <v>83623</v>
      </c>
      <c r="B96" s="18" t="s">
        <v>52</v>
      </c>
      <c r="C96" s="9" t="s">
        <v>56</v>
      </c>
      <c r="D96" s="9" t="s">
        <v>173</v>
      </c>
      <c r="E96" s="10">
        <v>173118</v>
      </c>
      <c r="F96" s="5" t="s">
        <v>494</v>
      </c>
      <c r="G96" s="20" t="s">
        <v>498</v>
      </c>
      <c r="H96" t="str">
        <f t="shared" si="9"/>
        <v/>
      </c>
      <c r="I96" s="5" t="str">
        <f t="shared" si="10"/>
        <v/>
      </c>
      <c r="J96" s="5" t="str">
        <f>IF(I96=1,SUM($I$8:I95),"")</f>
        <v/>
      </c>
      <c r="K96" s="5" t="str">
        <f t="shared" si="11"/>
        <v/>
      </c>
      <c r="L96" s="5" t="str">
        <f t="shared" si="12"/>
        <v/>
      </c>
      <c r="M96" s="5" t="str">
        <f>IF(L96=1,SUM($L$8:L95),"")</f>
        <v/>
      </c>
      <c r="N96" s="5" t="str">
        <f t="shared" si="13"/>
        <v/>
      </c>
      <c r="O96" s="5" t="str">
        <f t="shared" si="14"/>
        <v/>
      </c>
      <c r="P96" s="5" t="str">
        <f>IF(O96=1,SUM(O$8:O95),"")</f>
        <v/>
      </c>
      <c r="Q96" s="5" t="str">
        <f t="shared" si="15"/>
        <v/>
      </c>
      <c r="R96" s="5" t="str">
        <f t="shared" si="16"/>
        <v/>
      </c>
      <c r="S96" s="5" t="str">
        <f>IF(R96=1,SUM(R$8:R95),"")</f>
        <v/>
      </c>
      <c r="T96" s="5" t="str">
        <f t="shared" si="17"/>
        <v/>
      </c>
    </row>
    <row r="97" spans="1:20" x14ac:dyDescent="0.25">
      <c r="A97" s="8">
        <v>83623</v>
      </c>
      <c r="B97" s="17" t="s">
        <v>56</v>
      </c>
      <c r="C97" s="11" t="s">
        <v>56</v>
      </c>
      <c r="D97" s="11" t="s">
        <v>56</v>
      </c>
      <c r="E97" s="12">
        <v>173118</v>
      </c>
      <c r="F97" s="5" t="s">
        <v>494</v>
      </c>
      <c r="G97" s="5" t="s">
        <v>497</v>
      </c>
      <c r="H97">
        <f t="shared" si="9"/>
        <v>4</v>
      </c>
      <c r="I97" s="5" t="str">
        <f t="shared" si="10"/>
        <v/>
      </c>
      <c r="J97" s="5" t="str">
        <f>IF(I97=1,SUM($I$8:I96),"")</f>
        <v/>
      </c>
      <c r="K97" s="5" t="str">
        <f t="shared" si="11"/>
        <v/>
      </c>
      <c r="L97" s="5" t="str">
        <f t="shared" si="12"/>
        <v/>
      </c>
      <c r="M97" s="5" t="str">
        <f>IF(L97=1,SUM($L$8:L96),"")</f>
        <v/>
      </c>
      <c r="N97" s="5" t="str">
        <f t="shared" si="13"/>
        <v/>
      </c>
      <c r="O97" s="5" t="str">
        <f t="shared" si="14"/>
        <v/>
      </c>
      <c r="P97" s="5" t="str">
        <f>IF(O97=1,SUM(O$8:O96),"")</f>
        <v/>
      </c>
      <c r="Q97" s="5" t="str">
        <f t="shared" si="15"/>
        <v/>
      </c>
      <c r="R97" s="5">
        <f t="shared" si="16"/>
        <v>1</v>
      </c>
      <c r="S97" s="5">
        <f>IF(R97=1,SUM(R$8:R96),"")</f>
        <v>4</v>
      </c>
      <c r="T97" s="5" t="str">
        <f t="shared" si="17"/>
        <v>Dietramszell</v>
      </c>
    </row>
    <row r="98" spans="1:20" x14ac:dyDescent="0.25">
      <c r="A98" s="8">
        <v>83646</v>
      </c>
      <c r="B98" s="18" t="s">
        <v>174</v>
      </c>
      <c r="C98" s="9" t="s">
        <v>70</v>
      </c>
      <c r="D98" s="9" t="s">
        <v>70</v>
      </c>
      <c r="E98" s="12">
        <v>173112</v>
      </c>
      <c r="F98" s="5" t="s">
        <v>495</v>
      </c>
      <c r="G98" s="5" t="s">
        <v>498</v>
      </c>
      <c r="H98" t="str">
        <f t="shared" si="9"/>
        <v/>
      </c>
      <c r="I98" s="5" t="str">
        <f t="shared" si="10"/>
        <v/>
      </c>
      <c r="J98" s="5" t="str">
        <f>IF(I98=1,SUM($I$8:I97),"")</f>
        <v/>
      </c>
      <c r="K98" s="5" t="str">
        <f t="shared" si="11"/>
        <v/>
      </c>
      <c r="L98" s="5" t="str">
        <f t="shared" si="12"/>
        <v/>
      </c>
      <c r="M98" s="5" t="str">
        <f>IF(L98=1,SUM($L$8:L97),"")</f>
        <v/>
      </c>
      <c r="N98" s="5" t="str">
        <f t="shared" si="13"/>
        <v/>
      </c>
      <c r="O98" s="5" t="str">
        <f t="shared" si="14"/>
        <v/>
      </c>
      <c r="P98" s="5" t="str">
        <f>IF(O98=1,SUM(O$8:O97),"")</f>
        <v/>
      </c>
      <c r="Q98" s="5" t="str">
        <f t="shared" si="15"/>
        <v/>
      </c>
      <c r="R98" s="5" t="str">
        <f t="shared" si="16"/>
        <v/>
      </c>
      <c r="S98" s="5" t="str">
        <f>IF(R98=1,SUM(R$8:R97),"")</f>
        <v/>
      </c>
      <c r="T98" s="5" t="str">
        <f t="shared" si="17"/>
        <v/>
      </c>
    </row>
    <row r="99" spans="1:20" x14ac:dyDescent="0.25">
      <c r="A99" s="8">
        <v>83674</v>
      </c>
      <c r="B99" s="18" t="s">
        <v>175</v>
      </c>
      <c r="C99" s="9" t="s">
        <v>176</v>
      </c>
      <c r="D99" s="9" t="s">
        <v>176</v>
      </c>
      <c r="E99" s="12">
        <v>173124</v>
      </c>
      <c r="F99" s="5" t="s">
        <v>495</v>
      </c>
      <c r="G99" s="5" t="s">
        <v>498</v>
      </c>
      <c r="H99" t="str">
        <f t="shared" si="9"/>
        <v/>
      </c>
      <c r="I99" s="5" t="str">
        <f t="shared" si="10"/>
        <v/>
      </c>
      <c r="J99" s="5" t="str">
        <f>IF(I99=1,SUM($I$8:I98),"")</f>
        <v/>
      </c>
      <c r="K99" s="5" t="str">
        <f t="shared" si="11"/>
        <v/>
      </c>
      <c r="L99" s="5" t="str">
        <f t="shared" si="12"/>
        <v/>
      </c>
      <c r="M99" s="5" t="str">
        <f>IF(L99=1,SUM($L$8:L98),"")</f>
        <v/>
      </c>
      <c r="N99" s="5" t="str">
        <f t="shared" si="13"/>
        <v/>
      </c>
      <c r="O99" s="5" t="str">
        <f t="shared" si="14"/>
        <v/>
      </c>
      <c r="P99" s="5" t="str">
        <f>IF(O99=1,SUM(O$8:O98),"")</f>
        <v/>
      </c>
      <c r="Q99" s="5" t="str">
        <f t="shared" si="15"/>
        <v/>
      </c>
      <c r="R99" s="5" t="str">
        <f t="shared" si="16"/>
        <v/>
      </c>
      <c r="S99" s="5" t="str">
        <f>IF(R99=1,SUM(R$8:R98),"")</f>
        <v/>
      </c>
      <c r="T99" s="5" t="str">
        <f t="shared" si="17"/>
        <v/>
      </c>
    </row>
    <row r="100" spans="1:20" x14ac:dyDescent="0.25">
      <c r="A100" s="8">
        <v>82057</v>
      </c>
      <c r="B100" s="18" t="s">
        <v>93</v>
      </c>
      <c r="C100" s="11" t="s">
        <v>92</v>
      </c>
      <c r="D100" s="11" t="s">
        <v>93</v>
      </c>
      <c r="E100" s="12">
        <v>173130</v>
      </c>
      <c r="F100" s="5" t="s">
        <v>493</v>
      </c>
      <c r="G100" s="5" t="s">
        <v>498</v>
      </c>
      <c r="H100" t="str">
        <f t="shared" si="9"/>
        <v/>
      </c>
      <c r="I100" s="5" t="str">
        <f t="shared" si="10"/>
        <v/>
      </c>
      <c r="J100" s="5" t="str">
        <f>IF(I100=1,SUM($I$8:I99),"")</f>
        <v/>
      </c>
      <c r="K100" s="5" t="str">
        <f t="shared" si="11"/>
        <v/>
      </c>
      <c r="L100" s="5" t="str">
        <f t="shared" si="12"/>
        <v/>
      </c>
      <c r="M100" s="5" t="str">
        <f>IF(L100=1,SUM($L$8:L99),"")</f>
        <v/>
      </c>
      <c r="N100" s="5" t="str">
        <f t="shared" si="13"/>
        <v/>
      </c>
      <c r="O100" s="5" t="str">
        <f t="shared" si="14"/>
        <v/>
      </c>
      <c r="P100" s="5" t="str">
        <f>IF(O100=1,SUM(O$8:O99),"")</f>
        <v/>
      </c>
      <c r="Q100" s="5" t="str">
        <f t="shared" si="15"/>
        <v/>
      </c>
      <c r="R100" s="5" t="str">
        <f t="shared" si="16"/>
        <v/>
      </c>
      <c r="S100" s="5" t="str">
        <f>IF(R100=1,SUM(R$8:R99),"")</f>
        <v/>
      </c>
      <c r="T100" s="5" t="str">
        <f t="shared" si="17"/>
        <v/>
      </c>
    </row>
    <row r="101" spans="1:20" x14ac:dyDescent="0.25">
      <c r="A101" s="8">
        <v>82544</v>
      </c>
      <c r="B101" s="18" t="s">
        <v>177</v>
      </c>
      <c r="C101" s="11" t="s">
        <v>109</v>
      </c>
      <c r="D101" s="11" t="s">
        <v>121</v>
      </c>
      <c r="E101" s="12">
        <v>173120</v>
      </c>
      <c r="F101" s="5" t="s">
        <v>493</v>
      </c>
      <c r="G101" s="5" t="s">
        <v>498</v>
      </c>
      <c r="H101" t="str">
        <f t="shared" si="9"/>
        <v/>
      </c>
      <c r="I101" s="5" t="str">
        <f t="shared" si="10"/>
        <v/>
      </c>
      <c r="J101" s="5" t="str">
        <f>IF(I101=1,SUM($I$8:I100),"")</f>
        <v/>
      </c>
      <c r="K101" s="5" t="str">
        <f t="shared" si="11"/>
        <v/>
      </c>
      <c r="L101" s="5" t="str">
        <f t="shared" si="12"/>
        <v/>
      </c>
      <c r="M101" s="5" t="str">
        <f>IF(L101=1,SUM($L$8:L100),"")</f>
        <v/>
      </c>
      <c r="N101" s="5" t="str">
        <f t="shared" si="13"/>
        <v/>
      </c>
      <c r="O101" s="5" t="str">
        <f t="shared" si="14"/>
        <v/>
      </c>
      <c r="P101" s="5" t="str">
        <f>IF(O101=1,SUM(O$8:O100),"")</f>
        <v/>
      </c>
      <c r="Q101" s="5" t="str">
        <f t="shared" si="15"/>
        <v/>
      </c>
      <c r="R101" s="5" t="str">
        <f t="shared" si="16"/>
        <v/>
      </c>
      <c r="S101" s="5" t="str">
        <f>IF(R101=1,SUM(R$8:R100),"")</f>
        <v/>
      </c>
      <c r="T101" s="5" t="str">
        <f t="shared" si="17"/>
        <v/>
      </c>
    </row>
    <row r="102" spans="1:20" x14ac:dyDescent="0.25">
      <c r="A102" s="8">
        <v>82544</v>
      </c>
      <c r="B102" s="18" t="s">
        <v>109</v>
      </c>
      <c r="C102" s="9" t="s">
        <v>109</v>
      </c>
      <c r="D102" s="9" t="s">
        <v>109</v>
      </c>
      <c r="E102" s="10">
        <v>173120</v>
      </c>
      <c r="F102" s="5" t="s">
        <v>493</v>
      </c>
      <c r="G102" s="5" t="s">
        <v>498</v>
      </c>
      <c r="H102" t="str">
        <f t="shared" si="9"/>
        <v/>
      </c>
      <c r="I102" s="5" t="str">
        <f t="shared" si="10"/>
        <v/>
      </c>
      <c r="J102" s="5" t="str">
        <f>IF(I102=1,SUM($I$8:I101),"")</f>
        <v/>
      </c>
      <c r="K102" s="5" t="str">
        <f t="shared" si="11"/>
        <v/>
      </c>
      <c r="L102" s="5" t="str">
        <f t="shared" si="12"/>
        <v/>
      </c>
      <c r="M102" s="5" t="str">
        <f>IF(L102=1,SUM($L$8:L101),"")</f>
        <v/>
      </c>
      <c r="N102" s="5" t="str">
        <f t="shared" si="13"/>
        <v/>
      </c>
      <c r="O102" s="5" t="str">
        <f t="shared" si="14"/>
        <v/>
      </c>
      <c r="P102" s="5" t="str">
        <f>IF(O102=1,SUM(O$8:O101),"")</f>
        <v/>
      </c>
      <c r="Q102" s="5" t="str">
        <f t="shared" si="15"/>
        <v/>
      </c>
      <c r="R102" s="5" t="str">
        <f t="shared" si="16"/>
        <v/>
      </c>
      <c r="S102" s="5" t="str">
        <f>IF(R102=1,SUM(R$8:R101),"")</f>
        <v/>
      </c>
      <c r="T102" s="5" t="str">
        <f t="shared" si="17"/>
        <v/>
      </c>
    </row>
    <row r="103" spans="1:20" x14ac:dyDescent="0.25">
      <c r="A103" s="8">
        <v>83646</v>
      </c>
      <c r="B103" s="18" t="s">
        <v>178</v>
      </c>
      <c r="C103" s="9" t="s">
        <v>70</v>
      </c>
      <c r="D103" s="9" t="s">
        <v>71</v>
      </c>
      <c r="E103" s="10">
        <v>173112</v>
      </c>
      <c r="F103" s="5" t="s">
        <v>495</v>
      </c>
      <c r="G103" s="5" t="s">
        <v>498</v>
      </c>
      <c r="H103" t="str">
        <f t="shared" si="9"/>
        <v/>
      </c>
      <c r="I103" s="5" t="str">
        <f t="shared" si="10"/>
        <v/>
      </c>
      <c r="J103" s="5" t="str">
        <f>IF(I103=1,SUM($I$8:I102),"")</f>
        <v/>
      </c>
      <c r="K103" s="5" t="str">
        <f t="shared" si="11"/>
        <v/>
      </c>
      <c r="L103" s="5" t="str">
        <f t="shared" si="12"/>
        <v/>
      </c>
      <c r="M103" s="5" t="str">
        <f>IF(L103=1,SUM($L$8:L102),"")</f>
        <v/>
      </c>
      <c r="N103" s="5" t="str">
        <f t="shared" si="13"/>
        <v/>
      </c>
      <c r="O103" s="5" t="str">
        <f t="shared" si="14"/>
        <v/>
      </c>
      <c r="P103" s="5" t="str">
        <f>IF(O103=1,SUM(O$8:O102),"")</f>
        <v/>
      </c>
      <c r="Q103" s="5" t="str">
        <f t="shared" si="15"/>
        <v/>
      </c>
      <c r="R103" s="5" t="str">
        <f t="shared" si="16"/>
        <v/>
      </c>
      <c r="S103" s="5" t="str">
        <f>IF(R103=1,SUM(R$8:R102),"")</f>
        <v/>
      </c>
      <c r="T103" s="5" t="str">
        <f t="shared" si="17"/>
        <v/>
      </c>
    </row>
    <row r="104" spans="1:20" x14ac:dyDescent="0.25">
      <c r="A104" s="8">
        <v>83646</v>
      </c>
      <c r="B104" s="18" t="s">
        <v>179</v>
      </c>
      <c r="C104" s="9" t="s">
        <v>67</v>
      </c>
      <c r="D104" s="9" t="s">
        <v>85</v>
      </c>
      <c r="E104" s="10">
        <v>173145</v>
      </c>
      <c r="F104" s="5" t="s">
        <v>495</v>
      </c>
      <c r="G104" s="5" t="s">
        <v>498</v>
      </c>
      <c r="H104" t="str">
        <f t="shared" si="9"/>
        <v/>
      </c>
      <c r="I104" s="5" t="str">
        <f t="shared" si="10"/>
        <v/>
      </c>
      <c r="J104" s="5" t="str">
        <f>IF(I104=1,SUM($I$8:I103),"")</f>
        <v/>
      </c>
      <c r="K104" s="5" t="str">
        <f t="shared" si="11"/>
        <v/>
      </c>
      <c r="L104" s="5" t="str">
        <f t="shared" si="12"/>
        <v/>
      </c>
      <c r="M104" s="5" t="str">
        <f>IF(L104=1,SUM($L$8:L103),"")</f>
        <v/>
      </c>
      <c r="N104" s="5" t="str">
        <f t="shared" si="13"/>
        <v/>
      </c>
      <c r="O104" s="5" t="str">
        <f t="shared" si="14"/>
        <v/>
      </c>
      <c r="P104" s="5" t="str">
        <f>IF(O104=1,SUM(O$8:O103),"")</f>
        <v/>
      </c>
      <c r="Q104" s="5" t="str">
        <f t="shared" si="15"/>
        <v/>
      </c>
      <c r="R104" s="5" t="str">
        <f t="shared" si="16"/>
        <v/>
      </c>
      <c r="S104" s="5" t="str">
        <f>IF(R104=1,SUM(R$8:R103),"")</f>
        <v/>
      </c>
      <c r="T104" s="5" t="str">
        <f t="shared" si="17"/>
        <v/>
      </c>
    </row>
    <row r="105" spans="1:20" x14ac:dyDescent="0.25">
      <c r="A105" s="8">
        <v>83623</v>
      </c>
      <c r="B105" s="18" t="s">
        <v>180</v>
      </c>
      <c r="C105" s="9" t="s">
        <v>56</v>
      </c>
      <c r="D105" s="9" t="s">
        <v>181</v>
      </c>
      <c r="E105" s="10">
        <v>173118</v>
      </c>
      <c r="F105" s="5" t="s">
        <v>494</v>
      </c>
      <c r="G105" s="5" t="s">
        <v>498</v>
      </c>
      <c r="H105" t="str">
        <f t="shared" si="9"/>
        <v/>
      </c>
      <c r="I105" s="5" t="str">
        <f t="shared" si="10"/>
        <v/>
      </c>
      <c r="J105" s="5" t="str">
        <f>IF(I105=1,SUM($I$8:I104),"")</f>
        <v/>
      </c>
      <c r="K105" s="5" t="str">
        <f t="shared" si="11"/>
        <v/>
      </c>
      <c r="L105" s="5" t="str">
        <f t="shared" si="12"/>
        <v/>
      </c>
      <c r="M105" s="5" t="str">
        <f>IF(L105=1,SUM($L$8:L104),"")</f>
        <v/>
      </c>
      <c r="N105" s="5" t="str">
        <f t="shared" si="13"/>
        <v/>
      </c>
      <c r="O105" s="5" t="str">
        <f t="shared" si="14"/>
        <v/>
      </c>
      <c r="P105" s="5" t="str">
        <f>IF(O105=1,SUM(O$8:O104),"")</f>
        <v/>
      </c>
      <c r="Q105" s="5" t="str">
        <f t="shared" si="15"/>
        <v/>
      </c>
      <c r="R105" s="5" t="str">
        <f t="shared" si="16"/>
        <v/>
      </c>
      <c r="S105" s="5" t="str">
        <f>IF(R105=1,SUM(R$8:R104),"")</f>
        <v/>
      </c>
      <c r="T105" s="5" t="str">
        <f t="shared" si="17"/>
        <v/>
      </c>
    </row>
    <row r="106" spans="1:20" x14ac:dyDescent="0.25">
      <c r="A106" s="8">
        <v>82538</v>
      </c>
      <c r="B106" s="18" t="s">
        <v>182</v>
      </c>
      <c r="C106" s="9" t="s">
        <v>164</v>
      </c>
      <c r="D106" s="9" t="s">
        <v>164</v>
      </c>
      <c r="E106" s="10">
        <v>173126</v>
      </c>
      <c r="F106" s="5" t="s">
        <v>494</v>
      </c>
      <c r="G106" s="5" t="s">
        <v>498</v>
      </c>
      <c r="H106" t="str">
        <f t="shared" si="9"/>
        <v/>
      </c>
      <c r="I106" s="5" t="str">
        <f t="shared" si="10"/>
        <v/>
      </c>
      <c r="J106" s="5" t="str">
        <f>IF(I106=1,SUM($I$8:I105),"")</f>
        <v/>
      </c>
      <c r="K106" s="5" t="str">
        <f t="shared" si="11"/>
        <v/>
      </c>
      <c r="L106" s="5" t="str">
        <f t="shared" si="12"/>
        <v/>
      </c>
      <c r="M106" s="5" t="str">
        <f>IF(L106=1,SUM($L$8:L105),"")</f>
        <v/>
      </c>
      <c r="N106" s="5" t="str">
        <f t="shared" si="13"/>
        <v/>
      </c>
      <c r="O106" s="5" t="str">
        <f t="shared" si="14"/>
        <v/>
      </c>
      <c r="P106" s="5" t="str">
        <f>IF(O106=1,SUM(O$8:O105),"")</f>
        <v/>
      </c>
      <c r="Q106" s="5" t="str">
        <f t="shared" si="15"/>
        <v/>
      </c>
      <c r="R106" s="5" t="str">
        <f t="shared" si="16"/>
        <v/>
      </c>
      <c r="S106" s="5" t="str">
        <f>IF(R106=1,SUM(R$8:R105),"")</f>
        <v/>
      </c>
      <c r="T106" s="5" t="str">
        <f t="shared" si="17"/>
        <v/>
      </c>
    </row>
    <row r="107" spans="1:20" x14ac:dyDescent="0.25">
      <c r="A107" s="8">
        <v>82431</v>
      </c>
      <c r="B107" s="17" t="s">
        <v>183</v>
      </c>
      <c r="C107" s="11" t="s">
        <v>95</v>
      </c>
      <c r="D107" s="11" t="s">
        <v>95</v>
      </c>
      <c r="E107" s="12">
        <v>173133</v>
      </c>
      <c r="F107" s="5" t="s">
        <v>496</v>
      </c>
      <c r="G107" s="5" t="s">
        <v>497</v>
      </c>
      <c r="H107">
        <f>IF(AND(G107="ja",F107="Süd"),1,IF(AND(G107="ja",F107="Nord"),2,IF(AND(G107="ja",F107="Loisachtal"),3,IF(AND(G107="ja",F107="Mitte"),4,""))))</f>
        <v>3</v>
      </c>
      <c r="I107" s="5" t="str">
        <f t="shared" si="10"/>
        <v/>
      </c>
      <c r="J107" s="5" t="str">
        <f>IF(I107=1,SUM($I$8:I106),"")</f>
        <v/>
      </c>
      <c r="K107" s="5" t="str">
        <f t="shared" si="11"/>
        <v/>
      </c>
      <c r="L107" s="5" t="str">
        <f t="shared" si="12"/>
        <v/>
      </c>
      <c r="M107" s="5" t="str">
        <f>IF(L107=1,SUM($L$8:L106),"")</f>
        <v/>
      </c>
      <c r="N107" s="5" t="str">
        <f t="shared" si="13"/>
        <v/>
      </c>
      <c r="O107" s="5">
        <f t="shared" si="14"/>
        <v>1</v>
      </c>
      <c r="P107" s="5">
        <f>IF(O107=1,SUM(O$8:O106),"")</f>
        <v>2</v>
      </c>
      <c r="Q107" s="5" t="str">
        <f t="shared" si="15"/>
        <v>Einsiedl</v>
      </c>
      <c r="R107" s="5" t="str">
        <f t="shared" si="16"/>
        <v/>
      </c>
      <c r="S107" s="5" t="str">
        <f>IF(R107=1,SUM(R$8:R106),"")</f>
        <v/>
      </c>
      <c r="T107" s="5" t="str">
        <f t="shared" si="17"/>
        <v/>
      </c>
    </row>
    <row r="108" spans="1:20" x14ac:dyDescent="0.25">
      <c r="A108" s="8">
        <v>83646</v>
      </c>
      <c r="B108" s="18" t="s">
        <v>184</v>
      </c>
      <c r="C108" s="9" t="s">
        <v>70</v>
      </c>
      <c r="D108" s="9" t="s">
        <v>71</v>
      </c>
      <c r="E108" s="10">
        <v>173112</v>
      </c>
      <c r="F108" s="5" t="s">
        <v>495</v>
      </c>
      <c r="G108" s="5" t="s">
        <v>498</v>
      </c>
      <c r="H108" t="str">
        <f t="shared" si="9"/>
        <v/>
      </c>
      <c r="I108" s="5" t="str">
        <f t="shared" si="10"/>
        <v/>
      </c>
      <c r="J108" s="5" t="str">
        <f>IF(I108=1,SUM($I$8:I107),"")</f>
        <v/>
      </c>
      <c r="K108" s="5" t="str">
        <f t="shared" si="11"/>
        <v/>
      </c>
      <c r="L108" s="5" t="str">
        <f t="shared" si="12"/>
        <v/>
      </c>
      <c r="M108" s="5" t="str">
        <f>IF(L108=1,SUM($L$8:L107),"")</f>
        <v/>
      </c>
      <c r="N108" s="5" t="str">
        <f t="shared" si="13"/>
        <v/>
      </c>
      <c r="O108" s="5" t="str">
        <f t="shared" si="14"/>
        <v/>
      </c>
      <c r="P108" s="5" t="str">
        <f>IF(O108=1,SUM(O$8:O107),"")</f>
        <v/>
      </c>
      <c r="Q108" s="5" t="str">
        <f t="shared" si="15"/>
        <v/>
      </c>
      <c r="R108" s="5" t="str">
        <f t="shared" si="16"/>
        <v/>
      </c>
      <c r="S108" s="5" t="str">
        <f>IF(R108=1,SUM(R$8:R107),"")</f>
        <v/>
      </c>
      <c r="T108" s="5" t="str">
        <f t="shared" si="17"/>
        <v/>
      </c>
    </row>
    <row r="109" spans="1:20" x14ac:dyDescent="0.25">
      <c r="A109" s="8">
        <v>83623</v>
      </c>
      <c r="B109" s="17" t="s">
        <v>47</v>
      </c>
      <c r="C109" s="11" t="s">
        <v>56</v>
      </c>
      <c r="D109" s="11" t="s">
        <v>50</v>
      </c>
      <c r="E109" s="12">
        <v>173118</v>
      </c>
      <c r="F109" s="5" t="s">
        <v>494</v>
      </c>
      <c r="G109" s="5" t="s">
        <v>497</v>
      </c>
      <c r="H109">
        <f t="shared" si="9"/>
        <v>4</v>
      </c>
      <c r="I109" s="5" t="str">
        <f t="shared" si="10"/>
        <v/>
      </c>
      <c r="J109" s="5" t="str">
        <f>IF(I109=1,SUM($I$8:I108),"")</f>
        <v/>
      </c>
      <c r="K109" s="5" t="str">
        <f t="shared" si="11"/>
        <v/>
      </c>
      <c r="L109" s="5" t="str">
        <f t="shared" si="12"/>
        <v/>
      </c>
      <c r="M109" s="5" t="str">
        <f>IF(L109=1,SUM($L$8:L108),"")</f>
        <v/>
      </c>
      <c r="N109" s="5" t="str">
        <f t="shared" si="13"/>
        <v/>
      </c>
      <c r="O109" s="5" t="str">
        <f t="shared" si="14"/>
        <v/>
      </c>
      <c r="P109" s="5" t="str">
        <f>IF(O109=1,SUM(O$8:O108),"")</f>
        <v/>
      </c>
      <c r="Q109" s="5" t="str">
        <f t="shared" si="15"/>
        <v/>
      </c>
      <c r="R109" s="5">
        <f t="shared" si="16"/>
        <v>1</v>
      </c>
      <c r="S109" s="5">
        <f>IF(R109=1,SUM(R$8:R108),"")</f>
        <v>5</v>
      </c>
      <c r="T109" s="5" t="str">
        <f t="shared" si="17"/>
        <v>Emmerkofen</v>
      </c>
    </row>
    <row r="110" spans="1:20" x14ac:dyDescent="0.25">
      <c r="A110" s="8">
        <v>82544</v>
      </c>
      <c r="B110" s="18" t="s">
        <v>110</v>
      </c>
      <c r="C110" s="9" t="s">
        <v>109</v>
      </c>
      <c r="D110" s="9" t="s">
        <v>110</v>
      </c>
      <c r="E110" s="10">
        <v>173120</v>
      </c>
      <c r="F110" s="5" t="s">
        <v>493</v>
      </c>
      <c r="G110" s="5" t="s">
        <v>498</v>
      </c>
      <c r="H110" t="str">
        <f t="shared" si="9"/>
        <v/>
      </c>
      <c r="I110" s="5" t="str">
        <f t="shared" si="10"/>
        <v/>
      </c>
      <c r="J110" s="5" t="str">
        <f>IF(I110=1,SUM($I$8:I109),"")</f>
        <v/>
      </c>
      <c r="K110" s="5" t="str">
        <f t="shared" si="11"/>
        <v/>
      </c>
      <c r="L110" s="5" t="str">
        <f t="shared" si="12"/>
        <v/>
      </c>
      <c r="M110" s="5" t="str">
        <f>IF(L110=1,SUM($L$8:L109),"")</f>
        <v/>
      </c>
      <c r="N110" s="5" t="str">
        <f t="shared" si="13"/>
        <v/>
      </c>
      <c r="O110" s="5" t="str">
        <f t="shared" si="14"/>
        <v/>
      </c>
      <c r="P110" s="5" t="str">
        <f>IF(O110=1,SUM(O$8:O109),"")</f>
        <v/>
      </c>
      <c r="Q110" s="5" t="str">
        <f t="shared" si="15"/>
        <v/>
      </c>
      <c r="R110" s="5" t="str">
        <f t="shared" si="16"/>
        <v/>
      </c>
      <c r="S110" s="5" t="str">
        <f>IF(R110=1,SUM(R$8:R109),"")</f>
        <v/>
      </c>
      <c r="T110" s="5" t="str">
        <f t="shared" si="17"/>
        <v/>
      </c>
    </row>
    <row r="111" spans="1:20" x14ac:dyDescent="0.25">
      <c r="A111" s="8">
        <v>83676</v>
      </c>
      <c r="B111" s="17" t="s">
        <v>186</v>
      </c>
      <c r="C111" s="9" t="s">
        <v>78</v>
      </c>
      <c r="D111" s="9" t="s">
        <v>78</v>
      </c>
      <c r="E111" s="10">
        <v>173131</v>
      </c>
      <c r="F111" s="5" t="s">
        <v>495</v>
      </c>
      <c r="G111" s="5" t="s">
        <v>497</v>
      </c>
      <c r="H111">
        <f t="shared" si="9"/>
        <v>1</v>
      </c>
      <c r="I111" s="5">
        <f t="shared" si="10"/>
        <v>1</v>
      </c>
      <c r="J111" s="5">
        <f>IF(I111=1,SUM($I$8:I110),"")</f>
        <v>8</v>
      </c>
      <c r="K111" s="5" t="str">
        <f t="shared" si="11"/>
        <v>Erbhof</v>
      </c>
      <c r="L111" s="5" t="str">
        <f t="shared" si="12"/>
        <v/>
      </c>
      <c r="M111" s="5" t="str">
        <f>IF(L111=1,SUM($L$8:L110),"")</f>
        <v/>
      </c>
      <c r="N111" s="5" t="str">
        <f t="shared" si="13"/>
        <v/>
      </c>
      <c r="O111" s="5" t="str">
        <f t="shared" si="14"/>
        <v/>
      </c>
      <c r="P111" s="5" t="str">
        <f>IF(O111=1,SUM(O$8:O110),"")</f>
        <v/>
      </c>
      <c r="Q111" s="5" t="str">
        <f t="shared" si="15"/>
        <v/>
      </c>
      <c r="R111" s="5" t="str">
        <f t="shared" si="16"/>
        <v/>
      </c>
      <c r="S111" s="5" t="str">
        <f>IF(R111=1,SUM(R$8:R110),"")</f>
        <v/>
      </c>
      <c r="T111" s="5" t="str">
        <f t="shared" si="17"/>
        <v/>
      </c>
    </row>
    <row r="112" spans="1:20" x14ac:dyDescent="0.25">
      <c r="A112" s="8">
        <v>82544</v>
      </c>
      <c r="B112" s="18" t="s">
        <v>187</v>
      </c>
      <c r="C112" s="11" t="s">
        <v>109</v>
      </c>
      <c r="D112" s="11" t="s">
        <v>187</v>
      </c>
      <c r="E112" s="12">
        <v>173120</v>
      </c>
      <c r="F112" s="5" t="s">
        <v>493</v>
      </c>
      <c r="G112" s="5" t="s">
        <v>499</v>
      </c>
      <c r="H112" t="str">
        <f t="shared" si="9"/>
        <v/>
      </c>
      <c r="I112" s="5" t="str">
        <f t="shared" si="10"/>
        <v/>
      </c>
      <c r="J112" s="5" t="str">
        <f>IF(I112=1,SUM($I$8:I111),"")</f>
        <v/>
      </c>
      <c r="K112" s="5" t="str">
        <f t="shared" si="11"/>
        <v/>
      </c>
      <c r="L112" s="5" t="str">
        <f t="shared" si="12"/>
        <v/>
      </c>
      <c r="M112" s="5" t="str">
        <f>IF(L112=1,SUM($L$8:L111),"")</f>
        <v/>
      </c>
      <c r="N112" s="5" t="str">
        <f t="shared" si="13"/>
        <v/>
      </c>
      <c r="O112" s="5" t="str">
        <f t="shared" si="14"/>
        <v/>
      </c>
      <c r="P112" s="5" t="str">
        <f>IF(O112=1,SUM(O$8:O111),"")</f>
        <v/>
      </c>
      <c r="Q112" s="5" t="str">
        <f t="shared" si="15"/>
        <v/>
      </c>
      <c r="R112" s="5" t="str">
        <f t="shared" si="16"/>
        <v/>
      </c>
      <c r="S112" s="5" t="str">
        <f>IF(R112=1,SUM(R$8:R111),"")</f>
        <v/>
      </c>
      <c r="T112" s="5" t="str">
        <f t="shared" si="17"/>
        <v/>
      </c>
    </row>
    <row r="113" spans="1:20" x14ac:dyDescent="0.25">
      <c r="A113" s="8">
        <v>83623</v>
      </c>
      <c r="B113" s="18" t="s">
        <v>188</v>
      </c>
      <c r="C113" s="9" t="s">
        <v>56</v>
      </c>
      <c r="D113" s="9" t="s">
        <v>43</v>
      </c>
      <c r="E113" s="10">
        <v>173118</v>
      </c>
      <c r="F113" s="5" t="s">
        <v>494</v>
      </c>
      <c r="G113" s="5" t="s">
        <v>498</v>
      </c>
      <c r="H113" t="str">
        <f t="shared" si="9"/>
        <v/>
      </c>
      <c r="I113" s="5" t="str">
        <f t="shared" si="10"/>
        <v/>
      </c>
      <c r="J113" s="5" t="str">
        <f>IF(I113=1,SUM($I$8:I112),"")</f>
        <v/>
      </c>
      <c r="K113" s="5" t="str">
        <f t="shared" si="11"/>
        <v/>
      </c>
      <c r="L113" s="5" t="str">
        <f t="shared" si="12"/>
        <v/>
      </c>
      <c r="M113" s="5" t="str">
        <f>IF(L113=1,SUM($L$8:L112),"")</f>
        <v/>
      </c>
      <c r="N113" s="5" t="str">
        <f t="shared" si="13"/>
        <v/>
      </c>
      <c r="O113" s="5" t="str">
        <f t="shared" si="14"/>
        <v/>
      </c>
      <c r="P113" s="5" t="str">
        <f>IF(O113=1,SUM(O$8:O112),"")</f>
        <v/>
      </c>
      <c r="Q113" s="5" t="str">
        <f t="shared" si="15"/>
        <v/>
      </c>
      <c r="R113" s="5" t="str">
        <f t="shared" si="16"/>
        <v/>
      </c>
      <c r="S113" s="5" t="str">
        <f>IF(R113=1,SUM(R$8:R112),"")</f>
        <v/>
      </c>
      <c r="T113" s="5" t="str">
        <f t="shared" si="17"/>
        <v/>
      </c>
    </row>
    <row r="114" spans="1:20" x14ac:dyDescent="0.25">
      <c r="A114" s="8">
        <v>83661</v>
      </c>
      <c r="B114" s="18" t="s">
        <v>510</v>
      </c>
      <c r="C114" s="11" t="s">
        <v>90</v>
      </c>
      <c r="D114" s="11" t="s">
        <v>90</v>
      </c>
      <c r="E114" s="12">
        <v>173135</v>
      </c>
      <c r="F114" s="5" t="s">
        <v>495</v>
      </c>
      <c r="G114" s="5" t="s">
        <v>498</v>
      </c>
      <c r="H114" t="str">
        <f t="shared" si="9"/>
        <v/>
      </c>
      <c r="I114" s="5" t="str">
        <f t="shared" si="10"/>
        <v/>
      </c>
      <c r="J114" s="5" t="str">
        <f>IF(I114=1,SUM($I$8:I113),"")</f>
        <v/>
      </c>
      <c r="K114" s="5" t="str">
        <f t="shared" si="11"/>
        <v/>
      </c>
      <c r="L114" s="5" t="str">
        <f t="shared" si="12"/>
        <v/>
      </c>
      <c r="M114" s="5" t="str">
        <f>IF(L114=1,SUM($L$8:L113),"")</f>
        <v/>
      </c>
      <c r="N114" s="5" t="str">
        <f t="shared" si="13"/>
        <v/>
      </c>
      <c r="O114" s="5" t="str">
        <f t="shared" si="14"/>
        <v/>
      </c>
      <c r="P114" s="5" t="str">
        <f>IF(O114=1,SUM(O$8:O113),"")</f>
        <v/>
      </c>
      <c r="Q114" s="5" t="str">
        <f t="shared" si="15"/>
        <v/>
      </c>
      <c r="R114" s="5" t="str">
        <f t="shared" si="16"/>
        <v/>
      </c>
      <c r="S114" s="5" t="str">
        <f>IF(R114=1,SUM(R$8:R113),"")</f>
        <v/>
      </c>
      <c r="T114" s="5" t="str">
        <f t="shared" si="17"/>
        <v/>
      </c>
    </row>
    <row r="115" spans="1:20" x14ac:dyDescent="0.25">
      <c r="A115" s="8">
        <v>82544</v>
      </c>
      <c r="B115" s="18" t="s">
        <v>189</v>
      </c>
      <c r="C115" s="9" t="s">
        <v>109</v>
      </c>
      <c r="D115" s="9" t="s">
        <v>110</v>
      </c>
      <c r="E115" s="10">
        <v>173120</v>
      </c>
      <c r="F115" s="5" t="s">
        <v>493</v>
      </c>
      <c r="G115" s="5" t="s">
        <v>498</v>
      </c>
      <c r="H115" t="str">
        <f t="shared" si="9"/>
        <v/>
      </c>
      <c r="I115" s="5" t="str">
        <f t="shared" si="10"/>
        <v/>
      </c>
      <c r="J115" s="5" t="str">
        <f>IF(I115=1,SUM($I$8:I114),"")</f>
        <v/>
      </c>
      <c r="K115" s="5" t="str">
        <f t="shared" si="11"/>
        <v/>
      </c>
      <c r="L115" s="5" t="str">
        <f t="shared" si="12"/>
        <v/>
      </c>
      <c r="M115" s="5" t="str">
        <f>IF(L115=1,SUM($L$8:L114),"")</f>
        <v/>
      </c>
      <c r="N115" s="5" t="str">
        <f t="shared" si="13"/>
        <v/>
      </c>
      <c r="O115" s="5" t="str">
        <f t="shared" si="14"/>
        <v/>
      </c>
      <c r="P115" s="5" t="str">
        <f>IF(O115=1,SUM(O$8:O114),"")</f>
        <v/>
      </c>
      <c r="Q115" s="5" t="str">
        <f t="shared" si="15"/>
        <v/>
      </c>
      <c r="R115" s="5" t="str">
        <f t="shared" si="16"/>
        <v/>
      </c>
      <c r="S115" s="5" t="str">
        <f>IF(R115=1,SUM(R$8:R114),"")</f>
        <v/>
      </c>
      <c r="T115" s="5" t="str">
        <f t="shared" si="17"/>
        <v/>
      </c>
    </row>
    <row r="116" spans="1:20" x14ac:dyDescent="0.25">
      <c r="A116" s="8">
        <v>82547</v>
      </c>
      <c r="B116" s="18" t="s">
        <v>75</v>
      </c>
      <c r="C116" s="9" t="s">
        <v>75</v>
      </c>
      <c r="D116" s="9" t="s">
        <v>75</v>
      </c>
      <c r="E116" s="10">
        <v>173123</v>
      </c>
      <c r="F116" s="5" t="s">
        <v>493</v>
      </c>
      <c r="G116" s="5" t="s">
        <v>498</v>
      </c>
      <c r="H116" t="str">
        <f t="shared" si="9"/>
        <v/>
      </c>
      <c r="I116" s="5" t="str">
        <f t="shared" si="10"/>
        <v/>
      </c>
      <c r="J116" s="5" t="str">
        <f>IF(I116=1,SUM($I$8:I115),"")</f>
        <v/>
      </c>
      <c r="K116" s="5" t="str">
        <f t="shared" si="11"/>
        <v/>
      </c>
      <c r="L116" s="5" t="str">
        <f t="shared" si="12"/>
        <v/>
      </c>
      <c r="M116" s="5" t="str">
        <f>IF(L116=1,SUM($L$8:L115),"")</f>
        <v/>
      </c>
      <c r="N116" s="5" t="str">
        <f t="shared" si="13"/>
        <v/>
      </c>
      <c r="O116" s="5" t="str">
        <f t="shared" si="14"/>
        <v/>
      </c>
      <c r="P116" s="5" t="str">
        <f>IF(O116=1,SUM(O$8:O115),"")</f>
        <v/>
      </c>
      <c r="Q116" s="5" t="str">
        <f t="shared" si="15"/>
        <v/>
      </c>
      <c r="R116" s="5" t="str">
        <f t="shared" si="16"/>
        <v/>
      </c>
      <c r="S116" s="5" t="str">
        <f>IF(R116=1,SUM(R$8:R115),"")</f>
        <v/>
      </c>
      <c r="T116" s="5" t="str">
        <f t="shared" si="17"/>
        <v/>
      </c>
    </row>
    <row r="117" spans="1:20" x14ac:dyDescent="0.25">
      <c r="A117" s="8">
        <v>82547</v>
      </c>
      <c r="B117" s="18" t="s">
        <v>190</v>
      </c>
      <c r="C117" s="9" t="s">
        <v>75</v>
      </c>
      <c r="D117" s="9" t="s">
        <v>125</v>
      </c>
      <c r="E117" s="10">
        <v>173123</v>
      </c>
      <c r="F117" s="5" t="s">
        <v>493</v>
      </c>
      <c r="G117" s="5" t="s">
        <v>498</v>
      </c>
      <c r="H117" t="str">
        <f t="shared" si="9"/>
        <v/>
      </c>
      <c r="I117" s="5" t="str">
        <f t="shared" si="10"/>
        <v/>
      </c>
      <c r="J117" s="5" t="str">
        <f>IF(I117=1,SUM($I$8:I116),"")</f>
        <v/>
      </c>
      <c r="K117" s="5" t="str">
        <f t="shared" si="11"/>
        <v/>
      </c>
      <c r="L117" s="5" t="str">
        <f t="shared" si="12"/>
        <v/>
      </c>
      <c r="M117" s="5" t="str">
        <f>IF(L117=1,SUM($L$8:L116),"")</f>
        <v/>
      </c>
      <c r="N117" s="5" t="str">
        <f t="shared" si="13"/>
        <v/>
      </c>
      <c r="O117" s="5" t="str">
        <f t="shared" si="14"/>
        <v/>
      </c>
      <c r="P117" s="5" t="str">
        <f>IF(O117=1,SUM(O$8:O116),"")</f>
        <v/>
      </c>
      <c r="Q117" s="5" t="str">
        <f t="shared" si="15"/>
        <v/>
      </c>
      <c r="R117" s="5" t="str">
        <f t="shared" si="16"/>
        <v/>
      </c>
      <c r="S117" s="5" t="str">
        <f>IF(R117=1,SUM(R$8:R116),"")</f>
        <v/>
      </c>
      <c r="T117" s="5" t="str">
        <f t="shared" si="17"/>
        <v/>
      </c>
    </row>
    <row r="118" spans="1:20" x14ac:dyDescent="0.25">
      <c r="A118" s="8">
        <v>82515</v>
      </c>
      <c r="B118" s="18" t="s">
        <v>191</v>
      </c>
      <c r="C118" s="11" t="s">
        <v>138</v>
      </c>
      <c r="D118" s="9" t="s">
        <v>138</v>
      </c>
      <c r="E118" s="12">
        <v>173147</v>
      </c>
      <c r="F118" s="5" t="s">
        <v>493</v>
      </c>
      <c r="G118" s="5" t="s">
        <v>498</v>
      </c>
      <c r="H118" t="str">
        <f t="shared" si="9"/>
        <v/>
      </c>
      <c r="I118" s="5" t="str">
        <f t="shared" si="10"/>
        <v/>
      </c>
      <c r="J118" s="5" t="str">
        <f>IF(I118=1,SUM($I$8:I117),"")</f>
        <v/>
      </c>
      <c r="K118" s="5" t="str">
        <f t="shared" si="11"/>
        <v/>
      </c>
      <c r="L118" s="5" t="str">
        <f t="shared" si="12"/>
        <v/>
      </c>
      <c r="M118" s="5" t="str">
        <f>IF(L118=1,SUM($L$8:L117),"")</f>
        <v/>
      </c>
      <c r="N118" s="5" t="str">
        <f t="shared" si="13"/>
        <v/>
      </c>
      <c r="O118" s="5" t="str">
        <f t="shared" si="14"/>
        <v/>
      </c>
      <c r="P118" s="5" t="str">
        <f>IF(O118=1,SUM(O$8:O117),"")</f>
        <v/>
      </c>
      <c r="Q118" s="5" t="str">
        <f t="shared" si="15"/>
        <v/>
      </c>
      <c r="R118" s="5" t="str">
        <f t="shared" si="16"/>
        <v/>
      </c>
      <c r="S118" s="5" t="str">
        <f>IF(R118=1,SUM(R$8:R117),"")</f>
        <v/>
      </c>
      <c r="T118" s="5" t="str">
        <f t="shared" si="17"/>
        <v/>
      </c>
    </row>
    <row r="119" spans="1:20" x14ac:dyDescent="0.25">
      <c r="A119" s="8">
        <v>83661</v>
      </c>
      <c r="B119" s="17" t="s">
        <v>192</v>
      </c>
      <c r="C119" s="11" t="s">
        <v>90</v>
      </c>
      <c r="D119" s="11" t="s">
        <v>90</v>
      </c>
      <c r="E119" s="12">
        <v>173135</v>
      </c>
      <c r="F119" s="5" t="s">
        <v>495</v>
      </c>
      <c r="G119" s="5" t="s">
        <v>497</v>
      </c>
      <c r="H119">
        <f t="shared" si="9"/>
        <v>1</v>
      </c>
      <c r="I119" s="5">
        <f t="shared" si="10"/>
        <v>1</v>
      </c>
      <c r="J119" s="5">
        <f>IF(I119=1,SUM($I$8:I118),"")</f>
        <v>9</v>
      </c>
      <c r="K119" s="5" t="str">
        <f t="shared" si="11"/>
        <v>Fall</v>
      </c>
      <c r="L119" s="5" t="str">
        <f t="shared" si="12"/>
        <v/>
      </c>
      <c r="M119" s="5" t="str">
        <f>IF(L119=1,SUM($L$8:L118),"")</f>
        <v/>
      </c>
      <c r="N119" s="5" t="str">
        <f t="shared" si="13"/>
        <v/>
      </c>
      <c r="O119" s="5" t="str">
        <f t="shared" si="14"/>
        <v/>
      </c>
      <c r="P119" s="5" t="str">
        <f>IF(O119=1,SUM(O$8:O118),"")</f>
        <v/>
      </c>
      <c r="Q119" s="5" t="str">
        <f t="shared" si="15"/>
        <v/>
      </c>
      <c r="R119" s="5" t="str">
        <f t="shared" si="16"/>
        <v/>
      </c>
      <c r="S119" s="5" t="str">
        <f>IF(R119=1,SUM(R$8:R118),"")</f>
        <v/>
      </c>
      <c r="T119" s="5" t="str">
        <f t="shared" si="17"/>
        <v/>
      </c>
    </row>
    <row r="120" spans="1:20" x14ac:dyDescent="0.25">
      <c r="A120" s="8">
        <v>83646</v>
      </c>
      <c r="B120" s="18" t="s">
        <v>193</v>
      </c>
      <c r="C120" s="9" t="s">
        <v>70</v>
      </c>
      <c r="D120" s="9" t="s">
        <v>71</v>
      </c>
      <c r="E120" s="10">
        <v>173112</v>
      </c>
      <c r="F120" s="5" t="s">
        <v>495</v>
      </c>
      <c r="G120" s="5" t="s">
        <v>498</v>
      </c>
      <c r="H120" t="str">
        <f t="shared" si="9"/>
        <v/>
      </c>
      <c r="I120" s="5" t="str">
        <f t="shared" si="10"/>
        <v/>
      </c>
      <c r="J120" s="5" t="str">
        <f>IF(I120=1,SUM($I$8:I119),"")</f>
        <v/>
      </c>
      <c r="K120" s="5" t="str">
        <f t="shared" si="11"/>
        <v/>
      </c>
      <c r="L120" s="5" t="str">
        <f t="shared" si="12"/>
        <v/>
      </c>
      <c r="M120" s="5" t="str">
        <f>IF(L120=1,SUM($L$8:L119),"")</f>
        <v/>
      </c>
      <c r="N120" s="5" t="str">
        <f t="shared" si="13"/>
        <v/>
      </c>
      <c r="O120" s="5" t="str">
        <f t="shared" si="14"/>
        <v/>
      </c>
      <c r="P120" s="5" t="str">
        <f>IF(O120=1,SUM(O$8:O119),"")</f>
        <v/>
      </c>
      <c r="Q120" s="5" t="str">
        <f t="shared" si="15"/>
        <v/>
      </c>
      <c r="R120" s="5" t="str">
        <f t="shared" si="16"/>
        <v/>
      </c>
      <c r="S120" s="5" t="str">
        <f>IF(R120=1,SUM(R$8:R119),"")</f>
        <v/>
      </c>
      <c r="T120" s="5" t="str">
        <f t="shared" si="17"/>
        <v/>
      </c>
    </row>
    <row r="121" spans="1:20" x14ac:dyDescent="0.25">
      <c r="A121" s="8">
        <v>82544</v>
      </c>
      <c r="B121" s="17" t="s">
        <v>194</v>
      </c>
      <c r="C121" s="11" t="s">
        <v>109</v>
      </c>
      <c r="D121" s="11" t="s">
        <v>41</v>
      </c>
      <c r="E121" s="12">
        <v>173120</v>
      </c>
      <c r="F121" s="5" t="s">
        <v>493</v>
      </c>
      <c r="G121" s="5" t="s">
        <v>497</v>
      </c>
      <c r="H121">
        <f t="shared" si="9"/>
        <v>2</v>
      </c>
      <c r="I121" s="5" t="str">
        <f t="shared" si="10"/>
        <v/>
      </c>
      <c r="J121" s="5" t="str">
        <f>IF(I121=1,SUM($I$8:I120),"")</f>
        <v/>
      </c>
      <c r="K121" s="5" t="str">
        <f t="shared" si="11"/>
        <v/>
      </c>
      <c r="L121" s="5">
        <f t="shared" si="12"/>
        <v>1</v>
      </c>
      <c r="M121" s="5">
        <f>IF(L121=1,SUM($L$8:L120),"")</f>
        <v>3</v>
      </c>
      <c r="N121" s="5" t="str">
        <f t="shared" si="13"/>
        <v>Feldkirchen</v>
      </c>
      <c r="O121" s="5" t="str">
        <f t="shared" si="14"/>
        <v/>
      </c>
      <c r="P121" s="5" t="str">
        <f>IF(O121=1,SUM(O$8:O120),"")</f>
        <v/>
      </c>
      <c r="Q121" s="5" t="str">
        <f t="shared" si="15"/>
        <v/>
      </c>
      <c r="R121" s="5" t="str">
        <f t="shared" si="16"/>
        <v/>
      </c>
      <c r="S121" s="5" t="str">
        <f>IF(R121=1,SUM(R$8:R120),"")</f>
        <v/>
      </c>
      <c r="T121" s="5" t="str">
        <f t="shared" si="17"/>
        <v/>
      </c>
    </row>
    <row r="122" spans="1:20" x14ac:dyDescent="0.25">
      <c r="A122" s="8">
        <v>83646</v>
      </c>
      <c r="B122" s="18" t="s">
        <v>195</v>
      </c>
      <c r="C122" s="9" t="s">
        <v>67</v>
      </c>
      <c r="D122" s="9" t="s">
        <v>68</v>
      </c>
      <c r="E122" s="10">
        <v>173145</v>
      </c>
      <c r="F122" s="5" t="s">
        <v>495</v>
      </c>
      <c r="G122" s="5" t="s">
        <v>498</v>
      </c>
      <c r="H122" t="str">
        <f t="shared" si="9"/>
        <v/>
      </c>
      <c r="I122" s="5" t="str">
        <f t="shared" si="10"/>
        <v/>
      </c>
      <c r="J122" s="5" t="str">
        <f>IF(I122=1,SUM($I$8:I121),"")</f>
        <v/>
      </c>
      <c r="K122" s="5" t="str">
        <f t="shared" si="11"/>
        <v/>
      </c>
      <c r="L122" s="5" t="str">
        <f t="shared" si="12"/>
        <v/>
      </c>
      <c r="M122" s="5" t="str">
        <f>IF(L122=1,SUM($L$8:L121),"")</f>
        <v/>
      </c>
      <c r="N122" s="5" t="str">
        <f t="shared" si="13"/>
        <v/>
      </c>
      <c r="O122" s="5" t="str">
        <f t="shared" si="14"/>
        <v/>
      </c>
      <c r="P122" s="5" t="str">
        <f>IF(O122=1,SUM(O$8:O121),"")</f>
        <v/>
      </c>
      <c r="Q122" s="5" t="str">
        <f t="shared" si="15"/>
        <v/>
      </c>
      <c r="R122" s="5" t="str">
        <f t="shared" si="16"/>
        <v/>
      </c>
      <c r="S122" s="5" t="str">
        <f>IF(R122=1,SUM(R$8:R121),"")</f>
        <v/>
      </c>
      <c r="T122" s="5" t="str">
        <f t="shared" si="17"/>
        <v/>
      </c>
    </row>
    <row r="123" spans="1:20" x14ac:dyDescent="0.25">
      <c r="A123" s="8">
        <v>82547</v>
      </c>
      <c r="B123" s="18" t="s">
        <v>196</v>
      </c>
      <c r="C123" s="11" t="s">
        <v>75</v>
      </c>
      <c r="D123" s="11" t="s">
        <v>125</v>
      </c>
      <c r="E123" s="12">
        <v>173123</v>
      </c>
      <c r="F123" s="5" t="s">
        <v>493</v>
      </c>
      <c r="G123" s="5" t="s">
        <v>498</v>
      </c>
      <c r="H123" t="str">
        <f t="shared" si="9"/>
        <v/>
      </c>
      <c r="I123" s="5" t="str">
        <f t="shared" si="10"/>
        <v/>
      </c>
      <c r="J123" s="5" t="str">
        <f>IF(I123=1,SUM($I$8:I122),"")</f>
        <v/>
      </c>
      <c r="K123" s="5" t="str">
        <f t="shared" si="11"/>
        <v/>
      </c>
      <c r="L123" s="5" t="str">
        <f t="shared" si="12"/>
        <v/>
      </c>
      <c r="M123" s="5" t="str">
        <f>IF(L123=1,SUM($L$8:L122),"")</f>
        <v/>
      </c>
      <c r="N123" s="5" t="str">
        <f t="shared" si="13"/>
        <v/>
      </c>
      <c r="O123" s="5" t="str">
        <f t="shared" si="14"/>
        <v/>
      </c>
      <c r="P123" s="5" t="str">
        <f>IF(O123=1,SUM(O$8:O122),"")</f>
        <v/>
      </c>
      <c r="Q123" s="5" t="str">
        <f t="shared" si="15"/>
        <v/>
      </c>
      <c r="R123" s="5" t="str">
        <f t="shared" si="16"/>
        <v/>
      </c>
      <c r="S123" s="5" t="str">
        <f>IF(R123=1,SUM(R$8:R122),"")</f>
        <v/>
      </c>
      <c r="T123" s="5" t="str">
        <f t="shared" si="17"/>
        <v/>
      </c>
    </row>
    <row r="124" spans="1:20" x14ac:dyDescent="0.25">
      <c r="A124" s="8">
        <v>83646</v>
      </c>
      <c r="B124" s="18" t="s">
        <v>197</v>
      </c>
      <c r="C124" s="9" t="s">
        <v>67</v>
      </c>
      <c r="D124" s="9" t="s">
        <v>85</v>
      </c>
      <c r="E124" s="10">
        <v>173145</v>
      </c>
      <c r="F124" s="5" t="s">
        <v>495</v>
      </c>
      <c r="G124" s="5" t="s">
        <v>498</v>
      </c>
      <c r="H124" t="str">
        <f t="shared" si="9"/>
        <v/>
      </c>
      <c r="I124" s="5" t="str">
        <f t="shared" si="10"/>
        <v/>
      </c>
      <c r="J124" s="5" t="str">
        <f>IF(I124=1,SUM($I$8:I123),"")</f>
        <v/>
      </c>
      <c r="K124" s="5" t="str">
        <f t="shared" si="11"/>
        <v/>
      </c>
      <c r="L124" s="5" t="str">
        <f t="shared" si="12"/>
        <v/>
      </c>
      <c r="M124" s="5" t="str">
        <f>IF(L124=1,SUM($L$8:L123),"")</f>
        <v/>
      </c>
      <c r="N124" s="5" t="str">
        <f t="shared" si="13"/>
        <v/>
      </c>
      <c r="O124" s="5" t="str">
        <f t="shared" si="14"/>
        <v/>
      </c>
      <c r="P124" s="5" t="str">
        <f>IF(O124=1,SUM(O$8:O123),"")</f>
        <v/>
      </c>
      <c r="Q124" s="5" t="str">
        <f t="shared" si="15"/>
        <v/>
      </c>
      <c r="R124" s="5" t="str">
        <f t="shared" si="16"/>
        <v/>
      </c>
      <c r="S124" s="5" t="str">
        <f>IF(R124=1,SUM(R$8:R123),"")</f>
        <v/>
      </c>
      <c r="T124" s="5" t="str">
        <f t="shared" si="17"/>
        <v/>
      </c>
    </row>
    <row r="125" spans="1:20" x14ac:dyDescent="0.25">
      <c r="A125" s="8">
        <v>83646</v>
      </c>
      <c r="B125" s="18" t="s">
        <v>198</v>
      </c>
      <c r="C125" s="9" t="s">
        <v>67</v>
      </c>
      <c r="D125" s="9" t="s">
        <v>68</v>
      </c>
      <c r="E125" s="10">
        <v>173145</v>
      </c>
      <c r="F125" s="5" t="s">
        <v>495</v>
      </c>
      <c r="G125" s="5" t="s">
        <v>498</v>
      </c>
      <c r="H125" t="str">
        <f t="shared" si="9"/>
        <v/>
      </c>
      <c r="I125" s="5" t="str">
        <f t="shared" si="10"/>
        <v/>
      </c>
      <c r="J125" s="5" t="str">
        <f>IF(I125=1,SUM($I$8:I124),"")</f>
        <v/>
      </c>
      <c r="K125" s="5" t="str">
        <f t="shared" si="11"/>
        <v/>
      </c>
      <c r="L125" s="5" t="str">
        <f t="shared" si="12"/>
        <v/>
      </c>
      <c r="M125" s="5" t="str">
        <f>IF(L125=1,SUM($L$8:L124),"")</f>
        <v/>
      </c>
      <c r="N125" s="5" t="str">
        <f t="shared" si="13"/>
        <v/>
      </c>
      <c r="O125" s="5" t="str">
        <f t="shared" si="14"/>
        <v/>
      </c>
      <c r="P125" s="5" t="str">
        <f>IF(O125=1,SUM(O$8:O124),"")</f>
        <v/>
      </c>
      <c r="Q125" s="5" t="str">
        <f t="shared" si="15"/>
        <v/>
      </c>
      <c r="R125" s="5" t="str">
        <f t="shared" si="16"/>
        <v/>
      </c>
      <c r="S125" s="5" t="str">
        <f>IF(R125=1,SUM(R$8:R124),"")</f>
        <v/>
      </c>
      <c r="T125" s="5" t="str">
        <f t="shared" si="17"/>
        <v/>
      </c>
    </row>
    <row r="126" spans="1:20" x14ac:dyDescent="0.25">
      <c r="A126" s="8">
        <v>83676</v>
      </c>
      <c r="B126" s="17" t="s">
        <v>199</v>
      </c>
      <c r="C126" s="9" t="s">
        <v>78</v>
      </c>
      <c r="D126" s="9" t="s">
        <v>78</v>
      </c>
      <c r="E126" s="10">
        <v>173131</v>
      </c>
      <c r="F126" s="5" t="s">
        <v>495</v>
      </c>
      <c r="G126" s="5" t="s">
        <v>497</v>
      </c>
      <c r="H126">
        <f t="shared" si="9"/>
        <v>1</v>
      </c>
      <c r="I126" s="5">
        <f t="shared" si="10"/>
        <v>1</v>
      </c>
      <c r="J126" s="5">
        <f>IF(I126=1,SUM($I$8:I125),"")</f>
        <v>10</v>
      </c>
      <c r="K126" s="5" t="str">
        <f t="shared" si="11"/>
        <v>Fleck</v>
      </c>
      <c r="L126" s="5" t="str">
        <f t="shared" si="12"/>
        <v/>
      </c>
      <c r="M126" s="5" t="str">
        <f>IF(L126=1,SUM($L$8:L125),"")</f>
        <v/>
      </c>
      <c r="N126" s="5" t="str">
        <f t="shared" si="13"/>
        <v/>
      </c>
      <c r="O126" s="5" t="str">
        <f t="shared" si="14"/>
        <v/>
      </c>
      <c r="P126" s="5" t="str">
        <f>IF(O126=1,SUM(O$8:O125),"")</f>
        <v/>
      </c>
      <c r="Q126" s="5" t="str">
        <f t="shared" si="15"/>
        <v/>
      </c>
      <c r="R126" s="5" t="str">
        <f t="shared" si="16"/>
        <v/>
      </c>
      <c r="S126" s="5" t="str">
        <f>IF(R126=1,SUM(R$8:R125),"")</f>
        <v/>
      </c>
      <c r="T126" s="5" t="str">
        <f t="shared" si="17"/>
        <v/>
      </c>
    </row>
    <row r="127" spans="1:20" x14ac:dyDescent="0.25">
      <c r="A127" s="8">
        <v>83661</v>
      </c>
      <c r="B127" s="18" t="s">
        <v>199</v>
      </c>
      <c r="C127" s="11" t="s">
        <v>90</v>
      </c>
      <c r="D127" s="11" t="s">
        <v>90</v>
      </c>
      <c r="E127" s="12">
        <v>173135</v>
      </c>
      <c r="F127" s="5" t="s">
        <v>495</v>
      </c>
      <c r="G127" s="5" t="s">
        <v>498</v>
      </c>
      <c r="H127" t="str">
        <f t="shared" si="9"/>
        <v/>
      </c>
      <c r="I127" s="5" t="str">
        <f t="shared" si="10"/>
        <v/>
      </c>
      <c r="J127" s="5" t="str">
        <f>IF(I127=1,SUM($I$8:I126),"")</f>
        <v/>
      </c>
      <c r="K127" s="5" t="str">
        <f t="shared" si="11"/>
        <v/>
      </c>
      <c r="L127" s="5" t="str">
        <f t="shared" si="12"/>
        <v/>
      </c>
      <c r="M127" s="5" t="str">
        <f>IF(L127=1,SUM($L$8:L126),"")</f>
        <v/>
      </c>
      <c r="N127" s="5" t="str">
        <f t="shared" si="13"/>
        <v/>
      </c>
      <c r="O127" s="5" t="str">
        <f t="shared" si="14"/>
        <v/>
      </c>
      <c r="P127" s="5" t="str">
        <f>IF(O127=1,SUM(O$8:O126),"")</f>
        <v/>
      </c>
      <c r="Q127" s="5" t="str">
        <f t="shared" si="15"/>
        <v/>
      </c>
      <c r="R127" s="5" t="str">
        <f t="shared" si="16"/>
        <v/>
      </c>
      <c r="S127" s="5" t="str">
        <f>IF(R127=1,SUM(R$8:R126),"")</f>
        <v/>
      </c>
      <c r="T127" s="5" t="str">
        <f t="shared" si="17"/>
        <v/>
      </c>
    </row>
    <row r="128" spans="1:20" x14ac:dyDescent="0.25">
      <c r="A128" s="8">
        <v>83676</v>
      </c>
      <c r="B128" s="17" t="s">
        <v>200</v>
      </c>
      <c r="C128" s="9" t="s">
        <v>78</v>
      </c>
      <c r="D128" s="9" t="s">
        <v>78</v>
      </c>
      <c r="E128" s="10">
        <v>173131</v>
      </c>
      <c r="F128" s="5" t="s">
        <v>495</v>
      </c>
      <c r="G128" s="5" t="s">
        <v>497</v>
      </c>
      <c r="H128">
        <f t="shared" si="9"/>
        <v>1</v>
      </c>
      <c r="I128" s="5">
        <f t="shared" si="10"/>
        <v>1</v>
      </c>
      <c r="J128" s="5">
        <f>IF(I128=1,SUM($I$8:I127),"")</f>
        <v>11</v>
      </c>
      <c r="K128" s="5" t="str">
        <f t="shared" si="11"/>
        <v>Fleckhaus</v>
      </c>
      <c r="L128" s="5" t="str">
        <f t="shared" si="12"/>
        <v/>
      </c>
      <c r="M128" s="5" t="str">
        <f>IF(L128=1,SUM($L$8:L127),"")</f>
        <v/>
      </c>
      <c r="N128" s="5" t="str">
        <f t="shared" si="13"/>
        <v/>
      </c>
      <c r="O128" s="5" t="str">
        <f t="shared" si="14"/>
        <v/>
      </c>
      <c r="P128" s="5" t="str">
        <f>IF(O128=1,SUM(O$8:O127),"")</f>
        <v/>
      </c>
      <c r="Q128" s="5" t="str">
        <f t="shared" si="15"/>
        <v/>
      </c>
      <c r="R128" s="5" t="str">
        <f t="shared" si="16"/>
        <v/>
      </c>
      <c r="S128" s="5" t="str">
        <f>IF(R128=1,SUM(R$8:R127),"")</f>
        <v/>
      </c>
      <c r="T128" s="5" t="str">
        <f t="shared" si="17"/>
        <v/>
      </c>
    </row>
    <row r="129" spans="1:20" x14ac:dyDescent="0.25">
      <c r="A129" s="8">
        <v>83670</v>
      </c>
      <c r="B129" s="18" t="s">
        <v>201</v>
      </c>
      <c r="C129" s="11" t="s">
        <v>73</v>
      </c>
      <c r="D129" s="11" t="s">
        <v>150</v>
      </c>
      <c r="E129" s="12">
        <v>173111</v>
      </c>
      <c r="F129" s="5" t="s">
        <v>496</v>
      </c>
      <c r="G129" s="5" t="s">
        <v>498</v>
      </c>
      <c r="H129" t="str">
        <f t="shared" si="9"/>
        <v/>
      </c>
      <c r="I129" s="5" t="str">
        <f t="shared" si="10"/>
        <v/>
      </c>
      <c r="J129" s="5" t="str">
        <f>IF(I129=1,SUM($I$8:I128),"")</f>
        <v/>
      </c>
      <c r="K129" s="5" t="str">
        <f t="shared" si="11"/>
        <v/>
      </c>
      <c r="L129" s="5" t="str">
        <f t="shared" si="12"/>
        <v/>
      </c>
      <c r="M129" s="5" t="str">
        <f>IF(L129=1,SUM($L$8:L128),"")</f>
        <v/>
      </c>
      <c r="N129" s="5" t="str">
        <f t="shared" si="13"/>
        <v/>
      </c>
      <c r="O129" s="5" t="str">
        <f t="shared" si="14"/>
        <v/>
      </c>
      <c r="P129" s="5" t="str">
        <f>IF(O129=1,SUM(O$8:O128),"")</f>
        <v/>
      </c>
      <c r="Q129" s="5" t="str">
        <f t="shared" si="15"/>
        <v/>
      </c>
      <c r="R129" s="5" t="str">
        <f t="shared" si="16"/>
        <v/>
      </c>
      <c r="S129" s="5" t="str">
        <f>IF(R129=1,SUM(R$8:R128),"")</f>
        <v/>
      </c>
      <c r="T129" s="5" t="str">
        <f t="shared" si="17"/>
        <v/>
      </c>
    </row>
    <row r="130" spans="1:20" x14ac:dyDescent="0.25">
      <c r="A130" s="8">
        <v>83661</v>
      </c>
      <c r="B130" s="17" t="s">
        <v>511</v>
      </c>
      <c r="C130" s="11" t="s">
        <v>90</v>
      </c>
      <c r="D130" s="11" t="s">
        <v>90</v>
      </c>
      <c r="E130" s="12">
        <v>173135</v>
      </c>
      <c r="F130" s="5" t="s">
        <v>495</v>
      </c>
      <c r="G130" s="5" t="s">
        <v>497</v>
      </c>
      <c r="H130">
        <f t="shared" si="9"/>
        <v>1</v>
      </c>
      <c r="I130" s="5">
        <f t="shared" si="10"/>
        <v>1</v>
      </c>
      <c r="J130" s="5">
        <f>IF(I130=1,SUM($I$8:I129),"")</f>
        <v>12</v>
      </c>
      <c r="K130" s="5" t="str">
        <f t="shared" si="11"/>
        <v>Florianshütte</v>
      </c>
      <c r="L130" s="5" t="str">
        <f t="shared" si="12"/>
        <v/>
      </c>
      <c r="M130" s="5" t="str">
        <f>IF(L130=1,SUM($L$8:L129),"")</f>
        <v/>
      </c>
      <c r="N130" s="5" t="str">
        <f t="shared" si="13"/>
        <v/>
      </c>
      <c r="O130" s="5" t="str">
        <f t="shared" si="14"/>
        <v/>
      </c>
      <c r="P130" s="5" t="str">
        <f>IF(O130=1,SUM(O$8:O129),"")</f>
        <v/>
      </c>
      <c r="Q130" s="5" t="str">
        <f t="shared" si="15"/>
        <v/>
      </c>
      <c r="R130" s="5" t="str">
        <f t="shared" si="16"/>
        <v/>
      </c>
      <c r="S130" s="5" t="str">
        <f>IF(R130=1,SUM(R$8:R129),"")</f>
        <v/>
      </c>
      <c r="T130" s="5" t="str">
        <f t="shared" si="17"/>
        <v/>
      </c>
    </row>
    <row r="131" spans="1:20" x14ac:dyDescent="0.25">
      <c r="A131" s="8">
        <v>83623</v>
      </c>
      <c r="B131" s="17" t="s">
        <v>185</v>
      </c>
      <c r="C131" s="9" t="s">
        <v>56</v>
      </c>
      <c r="D131" s="11" t="s">
        <v>50</v>
      </c>
      <c r="E131" s="10">
        <v>173118</v>
      </c>
      <c r="F131" s="5" t="s">
        <v>494</v>
      </c>
      <c r="G131" s="5" t="s">
        <v>497</v>
      </c>
      <c r="H131">
        <f t="shared" si="9"/>
        <v>4</v>
      </c>
      <c r="I131" s="5" t="str">
        <f t="shared" si="10"/>
        <v/>
      </c>
      <c r="J131" s="5" t="str">
        <f>IF(I131=1,SUM($I$8:I130),"")</f>
        <v/>
      </c>
      <c r="K131" s="5" t="str">
        <f t="shared" si="11"/>
        <v/>
      </c>
      <c r="L131" s="5" t="str">
        <f t="shared" si="12"/>
        <v/>
      </c>
      <c r="M131" s="5" t="str">
        <f>IF(L131=1,SUM($L$8:L130),"")</f>
        <v/>
      </c>
      <c r="N131" s="5" t="str">
        <f t="shared" si="13"/>
        <v/>
      </c>
      <c r="O131" s="5" t="str">
        <f t="shared" si="14"/>
        <v/>
      </c>
      <c r="P131" s="5" t="str">
        <f>IF(O131=1,SUM(O$8:O130),"")</f>
        <v/>
      </c>
      <c r="Q131" s="5" t="str">
        <f t="shared" si="15"/>
        <v/>
      </c>
      <c r="R131" s="5">
        <f t="shared" si="16"/>
        <v>1</v>
      </c>
      <c r="S131" s="5">
        <f>IF(R131=1,SUM(R$8:R130),"")</f>
        <v>6</v>
      </c>
      <c r="T131" s="5" t="str">
        <f t="shared" si="17"/>
        <v>Foggenbeuern</v>
      </c>
    </row>
    <row r="132" spans="1:20" x14ac:dyDescent="0.25">
      <c r="A132" s="8">
        <v>83676</v>
      </c>
      <c r="B132" s="17" t="s">
        <v>202</v>
      </c>
      <c r="C132" s="9" t="s">
        <v>78</v>
      </c>
      <c r="D132" s="9" t="s">
        <v>78</v>
      </c>
      <c r="E132" s="10">
        <v>173131</v>
      </c>
      <c r="F132" s="5" t="s">
        <v>495</v>
      </c>
      <c r="G132" s="5" t="s">
        <v>497</v>
      </c>
      <c r="H132">
        <f t="shared" si="9"/>
        <v>1</v>
      </c>
      <c r="I132" s="5">
        <f t="shared" si="10"/>
        <v>1</v>
      </c>
      <c r="J132" s="5">
        <f>IF(I132=1,SUM($I$8:I131),"")</f>
        <v>13</v>
      </c>
      <c r="K132" s="5" t="str">
        <f t="shared" si="11"/>
        <v>Forsthaus</v>
      </c>
      <c r="L132" s="5" t="str">
        <f t="shared" si="12"/>
        <v/>
      </c>
      <c r="M132" s="5" t="str">
        <f>IF(L132=1,SUM($L$8:L131),"")</f>
        <v/>
      </c>
      <c r="N132" s="5" t="str">
        <f t="shared" si="13"/>
        <v/>
      </c>
      <c r="O132" s="5" t="str">
        <f t="shared" si="14"/>
        <v/>
      </c>
      <c r="P132" s="5" t="str">
        <f>IF(O132=1,SUM(O$8:O131),"")</f>
        <v/>
      </c>
      <c r="Q132" s="5" t="str">
        <f t="shared" si="15"/>
        <v/>
      </c>
      <c r="R132" s="5" t="str">
        <f t="shared" si="16"/>
        <v/>
      </c>
      <c r="S132" s="5" t="str">
        <f>IF(R132=1,SUM(R$8:R131),"")</f>
        <v/>
      </c>
      <c r="T132" s="5" t="str">
        <f t="shared" si="17"/>
        <v/>
      </c>
    </row>
    <row r="133" spans="1:20" x14ac:dyDescent="0.25">
      <c r="A133" s="8">
        <v>83623</v>
      </c>
      <c r="B133" s="17" t="s">
        <v>42</v>
      </c>
      <c r="C133" s="11" t="s">
        <v>56</v>
      </c>
      <c r="D133" s="11" t="s">
        <v>43</v>
      </c>
      <c r="E133" s="12">
        <v>173118</v>
      </c>
      <c r="F133" s="5" t="s">
        <v>494</v>
      </c>
      <c r="G133" s="5" t="s">
        <v>497</v>
      </c>
      <c r="H133">
        <f t="shared" si="9"/>
        <v>4</v>
      </c>
      <c r="I133" s="5" t="str">
        <f t="shared" si="10"/>
        <v/>
      </c>
      <c r="J133" s="5" t="str">
        <f>IF(I133=1,SUM($I$8:I132),"")</f>
        <v/>
      </c>
      <c r="K133" s="5" t="str">
        <f t="shared" si="11"/>
        <v/>
      </c>
      <c r="L133" s="5" t="str">
        <f t="shared" si="12"/>
        <v/>
      </c>
      <c r="M133" s="5" t="str">
        <f>IF(L133=1,SUM($L$8:L132),"")</f>
        <v/>
      </c>
      <c r="N133" s="5" t="str">
        <f t="shared" si="13"/>
        <v/>
      </c>
      <c r="O133" s="5" t="str">
        <f t="shared" si="14"/>
        <v/>
      </c>
      <c r="P133" s="5" t="str">
        <f>IF(O133=1,SUM(O$8:O132),"")</f>
        <v/>
      </c>
      <c r="Q133" s="5" t="str">
        <f t="shared" si="15"/>
        <v/>
      </c>
      <c r="R133" s="5">
        <f t="shared" si="16"/>
        <v>1</v>
      </c>
      <c r="S133" s="5">
        <f>IF(R133=1,SUM(R$8:R132),"")</f>
        <v>7</v>
      </c>
      <c r="T133" s="5" t="str">
        <f t="shared" si="17"/>
        <v>Fraßhausen</v>
      </c>
    </row>
    <row r="134" spans="1:20" x14ac:dyDescent="0.25">
      <c r="A134" s="8">
        <v>82547</v>
      </c>
      <c r="B134" s="18" t="s">
        <v>203</v>
      </c>
      <c r="C134" s="11" t="s">
        <v>75</v>
      </c>
      <c r="D134" s="11" t="s">
        <v>125</v>
      </c>
      <c r="E134" s="12">
        <v>173123</v>
      </c>
      <c r="F134" s="5" t="s">
        <v>493</v>
      </c>
      <c r="G134" s="5" t="s">
        <v>498</v>
      </c>
      <c r="H134" t="str">
        <f t="shared" si="9"/>
        <v/>
      </c>
      <c r="I134" s="5" t="str">
        <f t="shared" si="10"/>
        <v/>
      </c>
      <c r="J134" s="5" t="str">
        <f>IF(I134=1,SUM($I$8:I133),"")</f>
        <v/>
      </c>
      <c r="K134" s="5" t="str">
        <f t="shared" si="11"/>
        <v/>
      </c>
      <c r="L134" s="5" t="str">
        <f t="shared" si="12"/>
        <v/>
      </c>
      <c r="M134" s="5" t="str">
        <f>IF(L134=1,SUM($L$8:L133),"")</f>
        <v/>
      </c>
      <c r="N134" s="5" t="str">
        <f t="shared" si="13"/>
        <v/>
      </c>
      <c r="O134" s="5" t="str">
        <f t="shared" si="14"/>
        <v/>
      </c>
      <c r="P134" s="5" t="str">
        <f>IF(O134=1,SUM(O$8:O133),"")</f>
        <v/>
      </c>
      <c r="Q134" s="5" t="str">
        <f t="shared" si="15"/>
        <v/>
      </c>
      <c r="R134" s="5" t="str">
        <f t="shared" si="16"/>
        <v/>
      </c>
      <c r="S134" s="5" t="str">
        <f>IF(R134=1,SUM(R$8:R133),"")</f>
        <v/>
      </c>
      <c r="T134" s="5" t="str">
        <f t="shared" si="17"/>
        <v/>
      </c>
    </row>
    <row r="135" spans="1:20" x14ac:dyDescent="0.25">
      <c r="A135" s="8">
        <v>83676</v>
      </c>
      <c r="B135" s="17" t="s">
        <v>204</v>
      </c>
      <c r="C135" s="9" t="s">
        <v>78</v>
      </c>
      <c r="D135" s="9" t="s">
        <v>78</v>
      </c>
      <c r="E135" s="10">
        <v>173131</v>
      </c>
      <c r="F135" s="5" t="s">
        <v>495</v>
      </c>
      <c r="G135" s="5" t="s">
        <v>497</v>
      </c>
      <c r="H135">
        <f t="shared" si="9"/>
        <v>1</v>
      </c>
      <c r="I135" s="5">
        <f t="shared" si="10"/>
        <v>1</v>
      </c>
      <c r="J135" s="5">
        <f>IF(I135=1,SUM($I$8:I134),"")</f>
        <v>14</v>
      </c>
      <c r="K135" s="5" t="str">
        <f t="shared" si="11"/>
        <v>Friedeln</v>
      </c>
      <c r="L135" s="5" t="str">
        <f t="shared" si="12"/>
        <v/>
      </c>
      <c r="M135" s="5" t="str">
        <f>IF(L135=1,SUM($L$8:L134),"")</f>
        <v/>
      </c>
      <c r="N135" s="5" t="str">
        <f t="shared" si="13"/>
        <v/>
      </c>
      <c r="O135" s="5" t="str">
        <f t="shared" si="14"/>
        <v/>
      </c>
      <c r="P135" s="5" t="str">
        <f>IF(O135=1,SUM(O$8:O134),"")</f>
        <v/>
      </c>
      <c r="Q135" s="5" t="str">
        <f t="shared" si="15"/>
        <v/>
      </c>
      <c r="R135" s="5" t="str">
        <f t="shared" si="16"/>
        <v/>
      </c>
      <c r="S135" s="5" t="str">
        <f>IF(R135=1,SUM(R$8:R134),"")</f>
        <v/>
      </c>
      <c r="T135" s="5" t="str">
        <f t="shared" si="17"/>
        <v/>
      </c>
    </row>
    <row r="136" spans="1:20" x14ac:dyDescent="0.25">
      <c r="A136" s="8">
        <v>83646</v>
      </c>
      <c r="B136" s="18" t="s">
        <v>205</v>
      </c>
      <c r="C136" s="11" t="s">
        <v>67</v>
      </c>
      <c r="D136" s="11" t="s">
        <v>67</v>
      </c>
      <c r="E136" s="12">
        <v>173145</v>
      </c>
      <c r="F136" s="5" t="s">
        <v>495</v>
      </c>
      <c r="G136" s="5" t="s">
        <v>498</v>
      </c>
      <c r="H136" t="str">
        <f t="shared" si="9"/>
        <v/>
      </c>
      <c r="I136" s="5" t="str">
        <f t="shared" si="10"/>
        <v/>
      </c>
      <c r="J136" s="5" t="str">
        <f>IF(I136=1,SUM($I$8:I135),"")</f>
        <v/>
      </c>
      <c r="K136" s="5" t="str">
        <f t="shared" si="11"/>
        <v/>
      </c>
      <c r="L136" s="5" t="str">
        <f t="shared" si="12"/>
        <v/>
      </c>
      <c r="M136" s="5" t="str">
        <f>IF(L136=1,SUM($L$8:L135),"")</f>
        <v/>
      </c>
      <c r="N136" s="5" t="str">
        <f t="shared" si="13"/>
        <v/>
      </c>
      <c r="O136" s="5" t="str">
        <f t="shared" si="14"/>
        <v/>
      </c>
      <c r="P136" s="5" t="str">
        <f>IF(O136=1,SUM(O$8:O135),"")</f>
        <v/>
      </c>
      <c r="Q136" s="5" t="str">
        <f t="shared" si="15"/>
        <v/>
      </c>
      <c r="R136" s="5" t="str">
        <f t="shared" si="16"/>
        <v/>
      </c>
      <c r="S136" s="5" t="str">
        <f>IF(R136=1,SUM(R$8:R135),"")</f>
        <v/>
      </c>
      <c r="T136" s="5" t="str">
        <f t="shared" si="17"/>
        <v/>
      </c>
    </row>
    <row r="137" spans="1:20" x14ac:dyDescent="0.25">
      <c r="A137" s="8">
        <v>83674</v>
      </c>
      <c r="B137" s="18" t="s">
        <v>176</v>
      </c>
      <c r="C137" s="9" t="s">
        <v>176</v>
      </c>
      <c r="D137" s="9" t="s">
        <v>176</v>
      </c>
      <c r="E137" s="10">
        <v>173124</v>
      </c>
      <c r="F137" s="5" t="s">
        <v>495</v>
      </c>
      <c r="G137" s="5" t="s">
        <v>498</v>
      </c>
      <c r="H137" t="str">
        <f t="shared" si="9"/>
        <v/>
      </c>
      <c r="I137" s="5" t="str">
        <f t="shared" si="10"/>
        <v/>
      </c>
      <c r="J137" s="5" t="str">
        <f>IF(I137=1,SUM($I$8:I136),"")</f>
        <v/>
      </c>
      <c r="K137" s="5" t="str">
        <f t="shared" si="11"/>
        <v/>
      </c>
      <c r="L137" s="5" t="str">
        <f t="shared" si="12"/>
        <v/>
      </c>
      <c r="M137" s="5" t="str">
        <f>IF(L137=1,SUM($L$8:L136),"")</f>
        <v/>
      </c>
      <c r="N137" s="5" t="str">
        <f t="shared" si="13"/>
        <v/>
      </c>
      <c r="O137" s="5" t="str">
        <f t="shared" si="14"/>
        <v/>
      </c>
      <c r="P137" s="5" t="str">
        <f>IF(O137=1,SUM(O$8:O136),"")</f>
        <v/>
      </c>
      <c r="Q137" s="5" t="str">
        <f t="shared" si="15"/>
        <v/>
      </c>
      <c r="R137" s="5" t="str">
        <f t="shared" si="16"/>
        <v/>
      </c>
      <c r="S137" s="5" t="str">
        <f>IF(R137=1,SUM(R$8:R136),"")</f>
        <v/>
      </c>
      <c r="T137" s="5" t="str">
        <f t="shared" si="17"/>
        <v/>
      </c>
    </row>
    <row r="138" spans="1:20" x14ac:dyDescent="0.25">
      <c r="A138" s="8">
        <v>82538</v>
      </c>
      <c r="B138" s="18" t="s">
        <v>206</v>
      </c>
      <c r="C138" s="9" t="s">
        <v>164</v>
      </c>
      <c r="D138" s="9" t="s">
        <v>164</v>
      </c>
      <c r="E138" s="10">
        <v>173126</v>
      </c>
      <c r="F138" s="5" t="s">
        <v>494</v>
      </c>
      <c r="G138" s="5" t="s">
        <v>498</v>
      </c>
      <c r="H138" t="str">
        <f t="shared" ref="H138:H201" si="18">IF(AND(G138="ja",F138="Süd"),1,IF(AND(G138="ja",F138="Nord"),2,IF(AND(G138="ja",F138="Loisachtal"),3,IF(AND(G138="ja",F138="Mitte"),4,""))))</f>
        <v/>
      </c>
      <c r="I138" s="5" t="str">
        <f t="shared" ref="I138:I201" si="19">IF($H138=$I$8,1,"")</f>
        <v/>
      </c>
      <c r="J138" s="5" t="str">
        <f>IF(I138=1,SUM($I$8:I137),"")</f>
        <v/>
      </c>
      <c r="K138" s="5" t="str">
        <f t="shared" ref="K138:K201" si="20">IF($I138=1,$B138,"")</f>
        <v/>
      </c>
      <c r="L138" s="5" t="str">
        <f t="shared" ref="L138:L201" si="21">IF($H138=$L$7,1,"")</f>
        <v/>
      </c>
      <c r="M138" s="5" t="str">
        <f>IF(L138=1,SUM($L$8:L137),"")</f>
        <v/>
      </c>
      <c r="N138" s="5" t="str">
        <f t="shared" ref="N138:N201" si="22">IF(L138=1,$B138,"")</f>
        <v/>
      </c>
      <c r="O138" s="5" t="str">
        <f t="shared" ref="O138:O201" si="23">IF($H138=O$7,1,"")</f>
        <v/>
      </c>
      <c r="P138" s="5" t="str">
        <f>IF(O138=1,SUM(O$8:O137),"")</f>
        <v/>
      </c>
      <c r="Q138" s="5" t="str">
        <f t="shared" ref="Q138:Q201" si="24">IF(O138=1,$B138,"")</f>
        <v/>
      </c>
      <c r="R138" s="5" t="str">
        <f t="shared" ref="R138:R201" si="25">IF($H138=R$7,1,"")</f>
        <v/>
      </c>
      <c r="S138" s="5" t="str">
        <f>IF(R138=1,SUM(R$8:R137),"")</f>
        <v/>
      </c>
      <c r="T138" s="5" t="str">
        <f t="shared" ref="T138:T201" si="26">IF(R138=1,$B138,"")</f>
        <v/>
      </c>
    </row>
    <row r="139" spans="1:20" x14ac:dyDescent="0.25">
      <c r="A139" s="8">
        <v>82547</v>
      </c>
      <c r="B139" s="18" t="s">
        <v>207</v>
      </c>
      <c r="C139" s="11" t="s">
        <v>75</v>
      </c>
      <c r="D139" s="11" t="s">
        <v>75</v>
      </c>
      <c r="E139" s="12">
        <v>173123</v>
      </c>
      <c r="F139" s="5" t="s">
        <v>493</v>
      </c>
      <c r="G139" s="5" t="s">
        <v>498</v>
      </c>
      <c r="H139" t="str">
        <f t="shared" si="18"/>
        <v/>
      </c>
      <c r="I139" s="5" t="str">
        <f t="shared" si="19"/>
        <v/>
      </c>
      <c r="J139" s="5" t="str">
        <f>IF(I139=1,SUM($I$8:I138),"")</f>
        <v/>
      </c>
      <c r="K139" s="5" t="str">
        <f t="shared" si="20"/>
        <v/>
      </c>
      <c r="L139" s="5" t="str">
        <f t="shared" si="21"/>
        <v/>
      </c>
      <c r="M139" s="5" t="str">
        <f>IF(L139=1,SUM($L$8:L138),"")</f>
        <v/>
      </c>
      <c r="N139" s="5" t="str">
        <f t="shared" si="22"/>
        <v/>
      </c>
      <c r="O139" s="5" t="str">
        <f t="shared" si="23"/>
        <v/>
      </c>
      <c r="P139" s="5" t="str">
        <f>IF(O139=1,SUM(O$8:O138),"")</f>
        <v/>
      </c>
      <c r="Q139" s="5" t="str">
        <f t="shared" si="24"/>
        <v/>
      </c>
      <c r="R139" s="5" t="str">
        <f t="shared" si="25"/>
        <v/>
      </c>
      <c r="S139" s="5" t="str">
        <f>IF(R139=1,SUM(R$8:R138),"")</f>
        <v/>
      </c>
      <c r="T139" s="5" t="str">
        <f t="shared" si="26"/>
        <v/>
      </c>
    </row>
    <row r="140" spans="1:20" x14ac:dyDescent="0.25">
      <c r="A140" s="8">
        <v>83623</v>
      </c>
      <c r="B140" s="17" t="s">
        <v>58</v>
      </c>
      <c r="C140" s="9" t="s">
        <v>56</v>
      </c>
      <c r="D140" s="9" t="s">
        <v>56</v>
      </c>
      <c r="E140" s="10">
        <v>173118</v>
      </c>
      <c r="F140" s="5" t="s">
        <v>494</v>
      </c>
      <c r="G140" s="5" t="s">
        <v>497</v>
      </c>
      <c r="H140">
        <f t="shared" si="18"/>
        <v>4</v>
      </c>
      <c r="I140" s="5" t="str">
        <f t="shared" si="19"/>
        <v/>
      </c>
      <c r="J140" s="5" t="str">
        <f>IF(I140=1,SUM($I$8:I139),"")</f>
        <v/>
      </c>
      <c r="K140" s="5" t="str">
        <f t="shared" si="20"/>
        <v/>
      </c>
      <c r="L140" s="5" t="str">
        <f t="shared" si="21"/>
        <v/>
      </c>
      <c r="M140" s="5" t="str">
        <f>IF(L140=1,SUM($L$8:L139),"")</f>
        <v/>
      </c>
      <c r="N140" s="5" t="str">
        <f t="shared" si="22"/>
        <v/>
      </c>
      <c r="O140" s="5" t="str">
        <f t="shared" si="23"/>
        <v/>
      </c>
      <c r="P140" s="5" t="str">
        <f>IF(O140=1,SUM(O$8:O139),"")</f>
        <v/>
      </c>
      <c r="Q140" s="5" t="str">
        <f t="shared" si="24"/>
        <v/>
      </c>
      <c r="R140" s="5">
        <f t="shared" si="25"/>
        <v>1</v>
      </c>
      <c r="S140" s="5">
        <f>IF(R140=1,SUM(R$8:R139),"")</f>
        <v>8</v>
      </c>
      <c r="T140" s="5" t="str">
        <f t="shared" si="26"/>
        <v>Gastwies</v>
      </c>
    </row>
    <row r="141" spans="1:20" x14ac:dyDescent="0.25">
      <c r="A141" s="8">
        <v>82544</v>
      </c>
      <c r="B141" s="18" t="s">
        <v>208</v>
      </c>
      <c r="C141" s="11" t="s">
        <v>109</v>
      </c>
      <c r="D141" s="11" t="s">
        <v>110</v>
      </c>
      <c r="E141" s="12">
        <v>173120</v>
      </c>
      <c r="F141" s="5" t="s">
        <v>493</v>
      </c>
      <c r="G141" s="5" t="s">
        <v>498</v>
      </c>
      <c r="H141" t="str">
        <f t="shared" si="18"/>
        <v/>
      </c>
      <c r="I141" s="5" t="str">
        <f t="shared" si="19"/>
        <v/>
      </c>
      <c r="J141" s="5" t="str">
        <f>IF(I141=1,SUM($I$8:I140),"")</f>
        <v/>
      </c>
      <c r="K141" s="5" t="str">
        <f t="shared" si="20"/>
        <v/>
      </c>
      <c r="L141" s="5" t="str">
        <f t="shared" si="21"/>
        <v/>
      </c>
      <c r="M141" s="5" t="str">
        <f>IF(L141=1,SUM($L$8:L140),"")</f>
        <v/>
      </c>
      <c r="N141" s="5" t="str">
        <f t="shared" si="22"/>
        <v/>
      </c>
      <c r="O141" s="5" t="str">
        <f t="shared" si="23"/>
        <v/>
      </c>
      <c r="P141" s="5" t="str">
        <f>IF(O141=1,SUM(O$8:O140),"")</f>
        <v/>
      </c>
      <c r="Q141" s="5" t="str">
        <f t="shared" si="24"/>
        <v/>
      </c>
      <c r="R141" s="5" t="str">
        <f t="shared" si="25"/>
        <v/>
      </c>
      <c r="S141" s="5" t="str">
        <f>IF(R141=1,SUM(R$8:R140),"")</f>
        <v/>
      </c>
      <c r="T141" s="5" t="str">
        <f t="shared" si="26"/>
        <v/>
      </c>
    </row>
    <row r="142" spans="1:20" x14ac:dyDescent="0.25">
      <c r="A142" s="8">
        <v>82538</v>
      </c>
      <c r="B142" s="18" t="s">
        <v>165</v>
      </c>
      <c r="C142" s="9" t="s">
        <v>164</v>
      </c>
      <c r="D142" s="9" t="s">
        <v>165</v>
      </c>
      <c r="E142" s="10">
        <v>173126</v>
      </c>
      <c r="F142" s="5" t="s">
        <v>494</v>
      </c>
      <c r="G142" s="5" t="s">
        <v>498</v>
      </c>
      <c r="H142" t="str">
        <f t="shared" si="18"/>
        <v/>
      </c>
      <c r="I142" s="5" t="str">
        <f t="shared" si="19"/>
        <v/>
      </c>
      <c r="J142" s="5" t="str">
        <f>IF(I142=1,SUM($I$8:I141),"")</f>
        <v/>
      </c>
      <c r="K142" s="5" t="str">
        <f t="shared" si="20"/>
        <v/>
      </c>
      <c r="L142" s="5" t="str">
        <f t="shared" si="21"/>
        <v/>
      </c>
      <c r="M142" s="5" t="str">
        <f>IF(L142=1,SUM($L$8:L141),"")</f>
        <v/>
      </c>
      <c r="N142" s="5" t="str">
        <f t="shared" si="22"/>
        <v/>
      </c>
      <c r="O142" s="5" t="str">
        <f t="shared" si="23"/>
        <v/>
      </c>
      <c r="P142" s="5" t="str">
        <f>IF(O142=1,SUM(O$8:O141),"")</f>
        <v/>
      </c>
      <c r="Q142" s="5" t="str">
        <f t="shared" si="24"/>
        <v/>
      </c>
      <c r="R142" s="5" t="str">
        <f t="shared" si="25"/>
        <v/>
      </c>
      <c r="S142" s="5" t="str">
        <f>IF(R142=1,SUM(R$8:R141),"")</f>
        <v/>
      </c>
      <c r="T142" s="5" t="str">
        <f t="shared" si="26"/>
        <v/>
      </c>
    </row>
    <row r="143" spans="1:20" x14ac:dyDescent="0.25">
      <c r="A143" s="8">
        <v>82538</v>
      </c>
      <c r="B143" s="18" t="s">
        <v>164</v>
      </c>
      <c r="C143" s="9" t="s">
        <v>164</v>
      </c>
      <c r="D143" s="9" t="s">
        <v>164</v>
      </c>
      <c r="E143" s="10">
        <v>173126</v>
      </c>
      <c r="F143" s="5" t="s">
        <v>494</v>
      </c>
      <c r="G143" s="5" t="s">
        <v>498</v>
      </c>
      <c r="H143" t="str">
        <f t="shared" si="18"/>
        <v/>
      </c>
      <c r="I143" s="5" t="str">
        <f t="shared" si="19"/>
        <v/>
      </c>
      <c r="J143" s="5" t="str">
        <f>IF(I143=1,SUM($I$8:I142),"")</f>
        <v/>
      </c>
      <c r="K143" s="5" t="str">
        <f t="shared" si="20"/>
        <v/>
      </c>
      <c r="L143" s="5" t="str">
        <f t="shared" si="21"/>
        <v/>
      </c>
      <c r="M143" s="5" t="str">
        <f>IF(L143=1,SUM($L$8:L142),"")</f>
        <v/>
      </c>
      <c r="N143" s="5" t="str">
        <f t="shared" si="22"/>
        <v/>
      </c>
      <c r="O143" s="5" t="str">
        <f t="shared" si="23"/>
        <v/>
      </c>
      <c r="P143" s="5" t="str">
        <f>IF(O143=1,SUM(O$8:O142),"")</f>
        <v/>
      </c>
      <c r="Q143" s="5" t="str">
        <f t="shared" si="24"/>
        <v/>
      </c>
      <c r="R143" s="5" t="str">
        <f t="shared" si="25"/>
        <v/>
      </c>
      <c r="S143" s="5" t="str">
        <f>IF(R143=1,SUM(R$8:R142),"")</f>
        <v/>
      </c>
      <c r="T143" s="5" t="str">
        <f t="shared" si="26"/>
        <v/>
      </c>
    </row>
    <row r="144" spans="1:20" x14ac:dyDescent="0.25">
      <c r="A144" s="8">
        <v>83661</v>
      </c>
      <c r="B144" s="18" t="s">
        <v>512</v>
      </c>
      <c r="C144" s="9" t="s">
        <v>90</v>
      </c>
      <c r="D144" s="9" t="s">
        <v>90</v>
      </c>
      <c r="E144" s="10">
        <v>173135</v>
      </c>
      <c r="F144" s="5" t="s">
        <v>495</v>
      </c>
      <c r="G144" s="5" t="s">
        <v>498</v>
      </c>
      <c r="H144" t="str">
        <f t="shared" si="18"/>
        <v/>
      </c>
      <c r="I144" s="5" t="str">
        <f t="shared" si="19"/>
        <v/>
      </c>
      <c r="J144" s="5" t="str">
        <f>IF(I144=1,SUM($I$8:I143),"")</f>
        <v/>
      </c>
      <c r="K144" s="5" t="str">
        <f t="shared" si="20"/>
        <v/>
      </c>
      <c r="L144" s="5" t="str">
        <f t="shared" si="21"/>
        <v/>
      </c>
      <c r="M144" s="5" t="str">
        <f>IF(L144=1,SUM($L$8:L143),"")</f>
        <v/>
      </c>
      <c r="N144" s="5" t="str">
        <f t="shared" si="22"/>
        <v/>
      </c>
      <c r="O144" s="5" t="str">
        <f t="shared" si="23"/>
        <v/>
      </c>
      <c r="P144" s="5" t="str">
        <f>IF(O144=1,SUM(O$8:O143),"")</f>
        <v/>
      </c>
      <c r="Q144" s="5" t="str">
        <f t="shared" si="24"/>
        <v/>
      </c>
      <c r="R144" s="5" t="str">
        <f t="shared" si="25"/>
        <v/>
      </c>
      <c r="S144" s="5" t="str">
        <f>IF(R144=1,SUM(R$8:R143),"")</f>
        <v/>
      </c>
      <c r="T144" s="5" t="str">
        <f t="shared" si="26"/>
        <v/>
      </c>
    </row>
    <row r="145" spans="1:20" x14ac:dyDescent="0.25">
      <c r="A145" s="8">
        <v>83646</v>
      </c>
      <c r="B145" s="18" t="s">
        <v>209</v>
      </c>
      <c r="C145" s="9" t="s">
        <v>67</v>
      </c>
      <c r="D145" s="9" t="s">
        <v>85</v>
      </c>
      <c r="E145" s="10">
        <v>173145</v>
      </c>
      <c r="F145" s="5" t="s">
        <v>495</v>
      </c>
      <c r="G145" s="5" t="s">
        <v>498</v>
      </c>
      <c r="H145" t="str">
        <f t="shared" si="18"/>
        <v/>
      </c>
      <c r="I145" s="5" t="str">
        <f t="shared" si="19"/>
        <v/>
      </c>
      <c r="J145" s="5" t="str">
        <f>IF(I145=1,SUM($I$8:I144),"")</f>
        <v/>
      </c>
      <c r="K145" s="5" t="str">
        <f t="shared" si="20"/>
        <v/>
      </c>
      <c r="L145" s="5" t="str">
        <f t="shared" si="21"/>
        <v/>
      </c>
      <c r="M145" s="5" t="str">
        <f>IF(L145=1,SUM($L$8:L144),"")</f>
        <v/>
      </c>
      <c r="N145" s="5" t="str">
        <f t="shared" si="22"/>
        <v/>
      </c>
      <c r="O145" s="5" t="str">
        <f t="shared" si="23"/>
        <v/>
      </c>
      <c r="P145" s="5" t="str">
        <f>IF(O145=1,SUM(O$8:O144),"")</f>
        <v/>
      </c>
      <c r="Q145" s="5" t="str">
        <f t="shared" si="24"/>
        <v/>
      </c>
      <c r="R145" s="5" t="str">
        <f t="shared" si="25"/>
        <v/>
      </c>
      <c r="S145" s="5" t="str">
        <f>IF(R145=1,SUM(R$8:R144),"")</f>
        <v/>
      </c>
      <c r="T145" s="5" t="str">
        <f t="shared" si="26"/>
        <v/>
      </c>
    </row>
    <row r="146" spans="1:20" x14ac:dyDescent="0.25">
      <c r="A146" s="8">
        <v>82544</v>
      </c>
      <c r="B146" s="17" t="s">
        <v>210</v>
      </c>
      <c r="C146" s="11" t="s">
        <v>109</v>
      </c>
      <c r="D146" s="11" t="s">
        <v>41</v>
      </c>
      <c r="E146" s="12">
        <v>173120</v>
      </c>
      <c r="F146" s="5" t="s">
        <v>493</v>
      </c>
      <c r="G146" s="5" t="s">
        <v>497</v>
      </c>
      <c r="H146">
        <f t="shared" si="18"/>
        <v>2</v>
      </c>
      <c r="I146" s="5" t="str">
        <f t="shared" si="19"/>
        <v/>
      </c>
      <c r="J146" s="5" t="str">
        <f>IF(I146=1,SUM($I$8:I145),"")</f>
        <v/>
      </c>
      <c r="K146" s="5" t="str">
        <f t="shared" si="20"/>
        <v/>
      </c>
      <c r="L146" s="5">
        <f t="shared" si="21"/>
        <v>1</v>
      </c>
      <c r="M146" s="5">
        <f>IF(L146=1,SUM($L$8:L145),"")</f>
        <v>4</v>
      </c>
      <c r="N146" s="5" t="str">
        <f t="shared" si="22"/>
        <v>Goldkofen</v>
      </c>
      <c r="O146" s="5" t="str">
        <f t="shared" si="23"/>
        <v/>
      </c>
      <c r="P146" s="5" t="str">
        <f>IF(O146=1,SUM(O$8:O145),"")</f>
        <v/>
      </c>
      <c r="Q146" s="5" t="str">
        <f t="shared" si="24"/>
        <v/>
      </c>
      <c r="R146" s="5" t="str">
        <f t="shared" si="25"/>
        <v/>
      </c>
      <c r="S146" s="5" t="str">
        <f>IF(R146=1,SUM(R$8:R145),"")</f>
        <v/>
      </c>
      <c r="T146" s="5" t="str">
        <f t="shared" si="26"/>
        <v/>
      </c>
    </row>
    <row r="147" spans="1:20" x14ac:dyDescent="0.25">
      <c r="A147" s="8">
        <v>83661</v>
      </c>
      <c r="B147" s="18" t="s">
        <v>211</v>
      </c>
      <c r="C147" s="9" t="s">
        <v>90</v>
      </c>
      <c r="D147" s="9" t="s">
        <v>90</v>
      </c>
      <c r="E147" s="10">
        <v>173135</v>
      </c>
      <c r="F147" s="5" t="s">
        <v>495</v>
      </c>
      <c r="G147" s="5" t="s">
        <v>498</v>
      </c>
      <c r="H147" t="str">
        <f t="shared" si="18"/>
        <v/>
      </c>
      <c r="I147" s="5" t="str">
        <f t="shared" si="19"/>
        <v/>
      </c>
      <c r="J147" s="5" t="str">
        <f>IF(I147=1,SUM($I$8:I146),"")</f>
        <v/>
      </c>
      <c r="K147" s="5" t="str">
        <f t="shared" si="20"/>
        <v/>
      </c>
      <c r="L147" s="5" t="str">
        <f t="shared" si="21"/>
        <v/>
      </c>
      <c r="M147" s="5" t="str">
        <f>IF(L147=1,SUM($L$8:L146),"")</f>
        <v/>
      </c>
      <c r="N147" s="5" t="str">
        <f t="shared" si="22"/>
        <v/>
      </c>
      <c r="O147" s="5" t="str">
        <f t="shared" si="23"/>
        <v/>
      </c>
      <c r="P147" s="5" t="str">
        <f>IF(O147=1,SUM(O$8:O146),"")</f>
        <v/>
      </c>
      <c r="Q147" s="5" t="str">
        <f t="shared" si="24"/>
        <v/>
      </c>
      <c r="R147" s="5" t="str">
        <f t="shared" si="25"/>
        <v/>
      </c>
      <c r="S147" s="5" t="str">
        <f>IF(R147=1,SUM(R$8:R146),"")</f>
        <v/>
      </c>
      <c r="T147" s="5" t="str">
        <f t="shared" si="26"/>
        <v/>
      </c>
    </row>
    <row r="148" spans="1:20" x14ac:dyDescent="0.25">
      <c r="A148" s="8">
        <v>83670</v>
      </c>
      <c r="B148" s="18" t="s">
        <v>211</v>
      </c>
      <c r="C148" s="9" t="s">
        <v>73</v>
      </c>
      <c r="D148" s="9" t="s">
        <v>140</v>
      </c>
      <c r="E148" s="10">
        <v>173111</v>
      </c>
      <c r="F148" s="5" t="s">
        <v>496</v>
      </c>
      <c r="G148" s="5" t="s">
        <v>498</v>
      </c>
      <c r="H148" t="str">
        <f t="shared" si="18"/>
        <v/>
      </c>
      <c r="I148" s="5" t="str">
        <f t="shared" si="19"/>
        <v/>
      </c>
      <c r="J148" s="5" t="str">
        <f>IF(I148=1,SUM($I$8:I147),"")</f>
        <v/>
      </c>
      <c r="K148" s="5" t="str">
        <f t="shared" si="20"/>
        <v/>
      </c>
      <c r="L148" s="5" t="str">
        <f t="shared" si="21"/>
        <v/>
      </c>
      <c r="M148" s="5" t="str">
        <f>IF(L148=1,SUM($L$8:L147),"")</f>
        <v/>
      </c>
      <c r="N148" s="5" t="str">
        <f t="shared" si="22"/>
        <v/>
      </c>
      <c r="O148" s="5" t="str">
        <f t="shared" si="23"/>
        <v/>
      </c>
      <c r="P148" s="5" t="str">
        <f>IF(O148=1,SUM(O$8:O147),"")</f>
        <v/>
      </c>
      <c r="Q148" s="5" t="str">
        <f t="shared" si="24"/>
        <v/>
      </c>
      <c r="R148" s="5" t="str">
        <f t="shared" si="25"/>
        <v/>
      </c>
      <c r="S148" s="5" t="str">
        <f>IF(R148=1,SUM(R$8:R147),"")</f>
        <v/>
      </c>
      <c r="T148" s="5" t="str">
        <f t="shared" si="26"/>
        <v/>
      </c>
    </row>
    <row r="149" spans="1:20" x14ac:dyDescent="0.25">
      <c r="A149" s="8">
        <v>82549</v>
      </c>
      <c r="B149" s="17" t="s">
        <v>211</v>
      </c>
      <c r="C149" s="9" t="s">
        <v>117</v>
      </c>
      <c r="D149" s="9" t="s">
        <v>504</v>
      </c>
      <c r="E149" s="10">
        <v>173134</v>
      </c>
      <c r="F149" s="5" t="s">
        <v>494</v>
      </c>
      <c r="G149" s="5" t="s">
        <v>497</v>
      </c>
      <c r="H149">
        <f t="shared" si="18"/>
        <v>4</v>
      </c>
      <c r="I149" s="5" t="str">
        <f t="shared" si="19"/>
        <v/>
      </c>
      <c r="J149" s="5" t="str">
        <f>IF(I149=1,SUM($I$8:I148),"")</f>
        <v/>
      </c>
      <c r="K149" s="5" t="str">
        <f t="shared" si="20"/>
        <v/>
      </c>
      <c r="L149" s="5" t="str">
        <f t="shared" si="21"/>
        <v/>
      </c>
      <c r="M149" s="5" t="str">
        <f>IF(L149=1,SUM($L$8:L148),"")</f>
        <v/>
      </c>
      <c r="N149" s="5" t="str">
        <f t="shared" si="22"/>
        <v/>
      </c>
      <c r="O149" s="5" t="str">
        <f t="shared" si="23"/>
        <v/>
      </c>
      <c r="P149" s="5" t="str">
        <f>IF(O149=1,SUM(O$8:O148),"")</f>
        <v/>
      </c>
      <c r="Q149" s="5" t="str">
        <f t="shared" si="24"/>
        <v/>
      </c>
      <c r="R149" s="5">
        <f t="shared" si="25"/>
        <v>1</v>
      </c>
      <c r="S149" s="5">
        <f>IF(R149=1,SUM(R$8:R148),"")</f>
        <v>9</v>
      </c>
      <c r="T149" s="5" t="str">
        <f t="shared" si="26"/>
        <v>Graben</v>
      </c>
    </row>
    <row r="150" spans="1:20" x14ac:dyDescent="0.25">
      <c r="A150" s="8">
        <v>82549</v>
      </c>
      <c r="B150" s="18" t="s">
        <v>212</v>
      </c>
      <c r="C150" s="9" t="s">
        <v>117</v>
      </c>
      <c r="D150" s="9" t="s">
        <v>117</v>
      </c>
      <c r="E150" s="12">
        <v>173134</v>
      </c>
      <c r="F150" s="5" t="s">
        <v>494</v>
      </c>
      <c r="G150" s="5" t="s">
        <v>498</v>
      </c>
      <c r="H150" t="str">
        <f t="shared" si="18"/>
        <v/>
      </c>
      <c r="I150" s="5" t="str">
        <f t="shared" si="19"/>
        <v/>
      </c>
      <c r="J150" s="5" t="str">
        <f>IF(I150=1,SUM($I$8:I149),"")</f>
        <v/>
      </c>
      <c r="K150" s="5" t="str">
        <f t="shared" si="20"/>
        <v/>
      </c>
      <c r="L150" s="5" t="str">
        <f t="shared" si="21"/>
        <v/>
      </c>
      <c r="M150" s="5" t="str">
        <f>IF(L150=1,SUM($L$8:L149),"")</f>
        <v/>
      </c>
      <c r="N150" s="5" t="str">
        <f t="shared" si="22"/>
        <v/>
      </c>
      <c r="O150" s="5" t="str">
        <f t="shared" si="23"/>
        <v/>
      </c>
      <c r="P150" s="5" t="str">
        <f>IF(O150=1,SUM(O$8:O149),"")</f>
        <v/>
      </c>
      <c r="Q150" s="5" t="str">
        <f t="shared" si="24"/>
        <v/>
      </c>
      <c r="R150" s="5" t="str">
        <f t="shared" si="25"/>
        <v/>
      </c>
      <c r="S150" s="5" t="str">
        <f>IF(R150=1,SUM(R$8:R149),"")</f>
        <v/>
      </c>
      <c r="T150" s="5" t="str">
        <f t="shared" si="26"/>
        <v/>
      </c>
    </row>
    <row r="151" spans="1:20" x14ac:dyDescent="0.25">
      <c r="A151" s="8">
        <v>83677</v>
      </c>
      <c r="B151" s="18" t="s">
        <v>82</v>
      </c>
      <c r="C151" s="9" t="s">
        <v>82</v>
      </c>
      <c r="D151" s="9" t="s">
        <v>82</v>
      </c>
      <c r="E151" s="10">
        <v>173127</v>
      </c>
      <c r="F151" s="5" t="s">
        <v>495</v>
      </c>
      <c r="G151" s="5" t="s">
        <v>498</v>
      </c>
      <c r="H151" t="str">
        <f t="shared" si="18"/>
        <v/>
      </c>
      <c r="I151" s="5" t="str">
        <f t="shared" si="19"/>
        <v/>
      </c>
      <c r="J151" s="5" t="str">
        <f>IF(I151=1,SUM($I$8:I150),"")</f>
        <v/>
      </c>
      <c r="K151" s="5" t="str">
        <f t="shared" si="20"/>
        <v/>
      </c>
      <c r="L151" s="5" t="str">
        <f t="shared" si="21"/>
        <v/>
      </c>
      <c r="M151" s="5" t="str">
        <f>IF(L151=1,SUM($L$8:L150),"")</f>
        <v/>
      </c>
      <c r="N151" s="5" t="str">
        <f t="shared" si="22"/>
        <v/>
      </c>
      <c r="O151" s="5" t="str">
        <f t="shared" si="23"/>
        <v/>
      </c>
      <c r="P151" s="5" t="str">
        <f>IF(O151=1,SUM(O$8:O150),"")</f>
        <v/>
      </c>
      <c r="Q151" s="5" t="str">
        <f t="shared" si="24"/>
        <v/>
      </c>
      <c r="R151" s="5" t="str">
        <f t="shared" si="25"/>
        <v/>
      </c>
      <c r="S151" s="5" t="str">
        <f>IF(R151=1,SUM(R$8:R150),"")</f>
        <v/>
      </c>
      <c r="T151" s="5" t="str">
        <f t="shared" si="26"/>
        <v/>
      </c>
    </row>
    <row r="152" spans="1:20" x14ac:dyDescent="0.25">
      <c r="A152" s="8">
        <v>83623</v>
      </c>
      <c r="B152" s="17" t="s">
        <v>49</v>
      </c>
      <c r="C152" s="9" t="s">
        <v>56</v>
      </c>
      <c r="D152" s="11" t="s">
        <v>50</v>
      </c>
      <c r="E152" s="10">
        <v>173118</v>
      </c>
      <c r="F152" s="5" t="s">
        <v>494</v>
      </c>
      <c r="G152" s="5" t="s">
        <v>497</v>
      </c>
      <c r="H152">
        <f t="shared" si="18"/>
        <v>4</v>
      </c>
      <c r="I152" s="5" t="str">
        <f t="shared" si="19"/>
        <v/>
      </c>
      <c r="J152" s="5" t="str">
        <f>IF(I152=1,SUM($I$8:I151),"")</f>
        <v/>
      </c>
      <c r="K152" s="5" t="str">
        <f t="shared" si="20"/>
        <v/>
      </c>
      <c r="L152" s="5" t="str">
        <f t="shared" si="21"/>
        <v/>
      </c>
      <c r="M152" s="5" t="str">
        <f>IF(L152=1,SUM($L$8:L151),"")</f>
        <v/>
      </c>
      <c r="N152" s="5" t="str">
        <f t="shared" si="22"/>
        <v/>
      </c>
      <c r="O152" s="5" t="str">
        <f t="shared" si="23"/>
        <v/>
      </c>
      <c r="P152" s="5" t="str">
        <f>IF(O152=1,SUM(O$8:O151),"")</f>
        <v/>
      </c>
      <c r="Q152" s="5" t="str">
        <f t="shared" si="24"/>
        <v/>
      </c>
      <c r="R152" s="5">
        <f t="shared" si="25"/>
        <v>1</v>
      </c>
      <c r="S152" s="5">
        <f>IF(R152=1,SUM(R$8:R151),"")</f>
        <v>10</v>
      </c>
      <c r="T152" s="5" t="str">
        <f t="shared" si="26"/>
        <v>Großeglsee</v>
      </c>
    </row>
    <row r="153" spans="1:20" x14ac:dyDescent="0.25">
      <c r="A153" s="8">
        <v>83674</v>
      </c>
      <c r="B153" s="18" t="s">
        <v>213</v>
      </c>
      <c r="C153" s="9" t="s">
        <v>176</v>
      </c>
      <c r="D153" s="9" t="s">
        <v>176</v>
      </c>
      <c r="E153" s="10">
        <v>173124</v>
      </c>
      <c r="F153" s="5" t="s">
        <v>495</v>
      </c>
      <c r="G153" s="5" t="s">
        <v>498</v>
      </c>
      <c r="H153" t="str">
        <f t="shared" si="18"/>
        <v/>
      </c>
      <c r="I153" s="5" t="str">
        <f t="shared" si="19"/>
        <v/>
      </c>
      <c r="J153" s="5" t="str">
        <f>IF(I153=1,SUM($I$8:I152),"")</f>
        <v/>
      </c>
      <c r="K153" s="5" t="str">
        <f t="shared" si="20"/>
        <v/>
      </c>
      <c r="L153" s="5" t="str">
        <f t="shared" si="21"/>
        <v/>
      </c>
      <c r="M153" s="5" t="str">
        <f>IF(L153=1,SUM($L$8:L152),"")</f>
        <v/>
      </c>
      <c r="N153" s="5" t="str">
        <f t="shared" si="22"/>
        <v/>
      </c>
      <c r="O153" s="5" t="str">
        <f t="shared" si="23"/>
        <v/>
      </c>
      <c r="P153" s="5" t="str">
        <f>IF(O153=1,SUM(O$8:O152),"")</f>
        <v/>
      </c>
      <c r="Q153" s="5" t="str">
        <f t="shared" si="24"/>
        <v/>
      </c>
      <c r="R153" s="5" t="str">
        <f t="shared" si="25"/>
        <v/>
      </c>
      <c r="S153" s="5" t="str">
        <f>IF(R153=1,SUM(R$8:R152),"")</f>
        <v/>
      </c>
      <c r="T153" s="5" t="str">
        <f t="shared" si="26"/>
        <v/>
      </c>
    </row>
    <row r="154" spans="1:20" x14ac:dyDescent="0.25">
      <c r="A154" s="8">
        <v>83671</v>
      </c>
      <c r="B154" s="18" t="s">
        <v>214</v>
      </c>
      <c r="C154" s="9" t="s">
        <v>131</v>
      </c>
      <c r="D154" s="9" t="s">
        <v>131</v>
      </c>
      <c r="E154" s="10">
        <v>173113</v>
      </c>
      <c r="F154" s="5" t="s">
        <v>496</v>
      </c>
      <c r="G154" s="5" t="s">
        <v>498</v>
      </c>
      <c r="H154" t="str">
        <f t="shared" si="18"/>
        <v/>
      </c>
      <c r="I154" s="5" t="str">
        <f t="shared" si="19"/>
        <v/>
      </c>
      <c r="J154" s="5" t="str">
        <f>IF(I154=1,SUM($I$8:I153),"")</f>
        <v/>
      </c>
      <c r="K154" s="5" t="str">
        <f t="shared" si="20"/>
        <v/>
      </c>
      <c r="L154" s="5" t="str">
        <f t="shared" si="21"/>
        <v/>
      </c>
      <c r="M154" s="5" t="str">
        <f>IF(L154=1,SUM($L$8:L153),"")</f>
        <v/>
      </c>
      <c r="N154" s="5" t="str">
        <f t="shared" si="22"/>
        <v/>
      </c>
      <c r="O154" s="5" t="str">
        <f t="shared" si="23"/>
        <v/>
      </c>
      <c r="P154" s="5" t="str">
        <f>IF(O154=1,SUM(O$8:O153),"")</f>
        <v/>
      </c>
      <c r="Q154" s="5" t="str">
        <f t="shared" si="24"/>
        <v/>
      </c>
      <c r="R154" s="5" t="str">
        <f t="shared" si="25"/>
        <v/>
      </c>
      <c r="S154" s="5" t="str">
        <f>IF(R154=1,SUM(R$8:R153),"")</f>
        <v/>
      </c>
      <c r="T154" s="5" t="str">
        <f t="shared" si="26"/>
        <v/>
      </c>
    </row>
    <row r="155" spans="1:20" x14ac:dyDescent="0.25">
      <c r="A155" s="8">
        <v>83670</v>
      </c>
      <c r="B155" s="18" t="s">
        <v>215</v>
      </c>
      <c r="C155" s="9" t="s">
        <v>73</v>
      </c>
      <c r="D155" s="9" t="s">
        <v>150</v>
      </c>
      <c r="E155" s="10">
        <v>173111</v>
      </c>
      <c r="F155" s="5" t="s">
        <v>496</v>
      </c>
      <c r="G155" s="5" t="s">
        <v>498</v>
      </c>
      <c r="H155" t="str">
        <f t="shared" si="18"/>
        <v/>
      </c>
      <c r="I155" s="5" t="str">
        <f t="shared" si="19"/>
        <v/>
      </c>
      <c r="J155" s="5" t="str">
        <f>IF(I155=1,SUM($I$8:I154),"")</f>
        <v/>
      </c>
      <c r="K155" s="5" t="str">
        <f t="shared" si="20"/>
        <v/>
      </c>
      <c r="L155" s="5" t="str">
        <f t="shared" si="21"/>
        <v/>
      </c>
      <c r="M155" s="5" t="str">
        <f>IF(L155=1,SUM($L$8:L154),"")</f>
        <v/>
      </c>
      <c r="N155" s="5" t="str">
        <f t="shared" si="22"/>
        <v/>
      </c>
      <c r="O155" s="5" t="str">
        <f t="shared" si="23"/>
        <v/>
      </c>
      <c r="P155" s="5" t="str">
        <f>IF(O155=1,SUM(O$8:O154),"")</f>
        <v/>
      </c>
      <c r="Q155" s="5" t="str">
        <f t="shared" si="24"/>
        <v/>
      </c>
      <c r="R155" s="5" t="str">
        <f t="shared" si="25"/>
        <v/>
      </c>
      <c r="S155" s="5" t="str">
        <f>IF(R155=1,SUM(R$8:R154),"")</f>
        <v/>
      </c>
      <c r="T155" s="5" t="str">
        <f t="shared" si="26"/>
        <v/>
      </c>
    </row>
    <row r="156" spans="1:20" x14ac:dyDescent="0.25">
      <c r="A156" s="8">
        <v>82547</v>
      </c>
      <c r="B156" s="18" t="s">
        <v>216</v>
      </c>
      <c r="C156" s="11" t="s">
        <v>75</v>
      </c>
      <c r="D156" s="11" t="s">
        <v>80</v>
      </c>
      <c r="E156" s="12">
        <v>173123</v>
      </c>
      <c r="F156" s="5" t="s">
        <v>493</v>
      </c>
      <c r="G156" s="5" t="s">
        <v>498</v>
      </c>
      <c r="H156" t="str">
        <f t="shared" si="18"/>
        <v/>
      </c>
      <c r="I156" s="5" t="str">
        <f t="shared" si="19"/>
        <v/>
      </c>
      <c r="J156" s="5" t="str">
        <f>IF(I156=1,SUM($I$8:I155),"")</f>
        <v/>
      </c>
      <c r="K156" s="5" t="str">
        <f t="shared" si="20"/>
        <v/>
      </c>
      <c r="L156" s="5" t="str">
        <f t="shared" si="21"/>
        <v/>
      </c>
      <c r="M156" s="5" t="str">
        <f>IF(L156=1,SUM($L$8:L155),"")</f>
        <v/>
      </c>
      <c r="N156" s="5" t="str">
        <f t="shared" si="22"/>
        <v/>
      </c>
      <c r="O156" s="5" t="str">
        <f t="shared" si="23"/>
        <v/>
      </c>
      <c r="P156" s="5" t="str">
        <f>IF(O156=1,SUM(O$8:O155),"")</f>
        <v/>
      </c>
      <c r="Q156" s="5" t="str">
        <f t="shared" si="24"/>
        <v/>
      </c>
      <c r="R156" s="5" t="str">
        <f t="shared" si="25"/>
        <v/>
      </c>
      <c r="S156" s="5" t="str">
        <f>IF(R156=1,SUM(R$8:R155),"")</f>
        <v/>
      </c>
      <c r="T156" s="5" t="str">
        <f t="shared" si="26"/>
        <v/>
      </c>
    </row>
    <row r="157" spans="1:20" x14ac:dyDescent="0.25">
      <c r="A157" s="8">
        <v>83623</v>
      </c>
      <c r="B157" s="18" t="s">
        <v>217</v>
      </c>
      <c r="C157" s="9" t="s">
        <v>56</v>
      </c>
      <c r="D157" s="9" t="s">
        <v>107</v>
      </c>
      <c r="E157" s="10">
        <v>173118</v>
      </c>
      <c r="F157" s="5" t="s">
        <v>494</v>
      </c>
      <c r="G157" s="5" t="s">
        <v>498</v>
      </c>
      <c r="H157" t="str">
        <f t="shared" si="18"/>
        <v/>
      </c>
      <c r="I157" s="5" t="str">
        <f t="shared" si="19"/>
        <v/>
      </c>
      <c r="J157" s="5" t="str">
        <f>IF(I157=1,SUM($I$8:I156),"")</f>
        <v/>
      </c>
      <c r="K157" s="5" t="str">
        <f t="shared" si="20"/>
        <v/>
      </c>
      <c r="L157" s="5" t="str">
        <f t="shared" si="21"/>
        <v/>
      </c>
      <c r="M157" s="5" t="str">
        <f>IF(L157=1,SUM($L$8:L156),"")</f>
        <v/>
      </c>
      <c r="N157" s="5" t="str">
        <f t="shared" si="22"/>
        <v/>
      </c>
      <c r="O157" s="5" t="str">
        <f t="shared" si="23"/>
        <v/>
      </c>
      <c r="P157" s="5" t="str">
        <f>IF(O157=1,SUM(O$8:O156),"")</f>
        <v/>
      </c>
      <c r="Q157" s="5" t="str">
        <f t="shared" si="24"/>
        <v/>
      </c>
      <c r="R157" s="5" t="str">
        <f t="shared" si="25"/>
        <v/>
      </c>
      <c r="S157" s="5" t="str">
        <f>IF(R157=1,SUM(R$8:R156),"")</f>
        <v/>
      </c>
      <c r="T157" s="5" t="str">
        <f t="shared" si="26"/>
        <v/>
      </c>
    </row>
    <row r="158" spans="1:20" x14ac:dyDescent="0.25">
      <c r="A158" s="8">
        <v>83623</v>
      </c>
      <c r="B158" s="18" t="s">
        <v>218</v>
      </c>
      <c r="C158" s="9" t="s">
        <v>56</v>
      </c>
      <c r="D158" s="9" t="s">
        <v>116</v>
      </c>
      <c r="E158" s="10">
        <v>173118</v>
      </c>
      <c r="F158" s="5" t="s">
        <v>494</v>
      </c>
      <c r="G158" s="5" t="s">
        <v>498</v>
      </c>
      <c r="H158" t="str">
        <f t="shared" si="18"/>
        <v/>
      </c>
      <c r="I158" s="5" t="str">
        <f t="shared" si="19"/>
        <v/>
      </c>
      <c r="J158" s="5" t="str">
        <f>IF(I158=1,SUM($I$8:I157),"")</f>
        <v/>
      </c>
      <c r="K158" s="5" t="str">
        <f t="shared" si="20"/>
        <v/>
      </c>
      <c r="L158" s="5" t="str">
        <f t="shared" si="21"/>
        <v/>
      </c>
      <c r="M158" s="5" t="str">
        <f>IF(L158=1,SUM($L$8:L157),"")</f>
        <v/>
      </c>
      <c r="N158" s="5" t="str">
        <f t="shared" si="22"/>
        <v/>
      </c>
      <c r="O158" s="5" t="str">
        <f t="shared" si="23"/>
        <v/>
      </c>
      <c r="P158" s="5" t="str">
        <f>IF(O158=1,SUM(O$8:O157),"")</f>
        <v/>
      </c>
      <c r="Q158" s="5" t="str">
        <f t="shared" si="24"/>
        <v/>
      </c>
      <c r="R158" s="5" t="str">
        <f t="shared" si="25"/>
        <v/>
      </c>
      <c r="S158" s="5" t="str">
        <f>IF(R158=1,SUM(R$8:R157),"")</f>
        <v/>
      </c>
      <c r="T158" s="5" t="str">
        <f t="shared" si="26"/>
        <v/>
      </c>
    </row>
    <row r="159" spans="1:20" x14ac:dyDescent="0.25">
      <c r="A159" s="8">
        <v>82547</v>
      </c>
      <c r="B159" s="18" t="s">
        <v>219</v>
      </c>
      <c r="C159" s="11" t="s">
        <v>75</v>
      </c>
      <c r="D159" s="11" t="s">
        <v>75</v>
      </c>
      <c r="E159" s="12">
        <v>173123</v>
      </c>
      <c r="F159" s="5" t="s">
        <v>493</v>
      </c>
      <c r="G159" s="5" t="s">
        <v>498</v>
      </c>
      <c r="H159" t="str">
        <f t="shared" si="18"/>
        <v/>
      </c>
      <c r="I159" s="5" t="str">
        <f t="shared" si="19"/>
        <v/>
      </c>
      <c r="J159" s="5" t="str">
        <f>IF(I159=1,SUM($I$8:I158),"")</f>
        <v/>
      </c>
      <c r="K159" s="5" t="str">
        <f t="shared" si="20"/>
        <v/>
      </c>
      <c r="L159" s="5" t="str">
        <f t="shared" si="21"/>
        <v/>
      </c>
      <c r="M159" s="5" t="str">
        <f>IF(L159=1,SUM($L$8:L158),"")</f>
        <v/>
      </c>
      <c r="N159" s="5" t="str">
        <f t="shared" si="22"/>
        <v/>
      </c>
      <c r="O159" s="5" t="str">
        <f t="shared" si="23"/>
        <v/>
      </c>
      <c r="P159" s="5" t="str">
        <f>IF(O159=1,SUM(O$8:O158),"")</f>
        <v/>
      </c>
      <c r="Q159" s="5" t="str">
        <f t="shared" si="24"/>
        <v/>
      </c>
      <c r="R159" s="5" t="str">
        <f t="shared" si="25"/>
        <v/>
      </c>
      <c r="S159" s="5" t="str">
        <f>IF(R159=1,SUM(R$8:R158),"")</f>
        <v/>
      </c>
      <c r="T159" s="5" t="str">
        <f t="shared" si="26"/>
        <v/>
      </c>
    </row>
    <row r="160" spans="1:20" x14ac:dyDescent="0.25">
      <c r="A160" s="8">
        <v>83671</v>
      </c>
      <c r="B160" s="18" t="s">
        <v>220</v>
      </c>
      <c r="C160" s="9" t="s">
        <v>131</v>
      </c>
      <c r="D160" s="9" t="s">
        <v>131</v>
      </c>
      <c r="E160" s="10">
        <v>173113</v>
      </c>
      <c r="F160" s="5" t="s">
        <v>496</v>
      </c>
      <c r="G160" s="5" t="s">
        <v>498</v>
      </c>
      <c r="H160" t="str">
        <f t="shared" si="18"/>
        <v/>
      </c>
      <c r="I160" s="5" t="str">
        <f t="shared" si="19"/>
        <v/>
      </c>
      <c r="J160" s="5" t="str">
        <f>IF(I160=1,SUM($I$8:I159),"")</f>
        <v/>
      </c>
      <c r="K160" s="5" t="str">
        <f t="shared" si="20"/>
        <v/>
      </c>
      <c r="L160" s="5" t="str">
        <f t="shared" si="21"/>
        <v/>
      </c>
      <c r="M160" s="5" t="str">
        <f>IF(L160=1,SUM($L$8:L159),"")</f>
        <v/>
      </c>
      <c r="N160" s="5" t="str">
        <f t="shared" si="22"/>
        <v/>
      </c>
      <c r="O160" s="5" t="str">
        <f t="shared" si="23"/>
        <v/>
      </c>
      <c r="P160" s="5" t="str">
        <f>IF(O160=1,SUM(O$8:O159),"")</f>
        <v/>
      </c>
      <c r="Q160" s="5" t="str">
        <f t="shared" si="24"/>
        <v/>
      </c>
      <c r="R160" s="5" t="str">
        <f t="shared" si="25"/>
        <v/>
      </c>
      <c r="S160" s="5" t="str">
        <f>IF(R160=1,SUM(R$8:R159),"")</f>
        <v/>
      </c>
      <c r="T160" s="5" t="str">
        <f t="shared" si="26"/>
        <v/>
      </c>
    </row>
    <row r="161" spans="1:20" x14ac:dyDescent="0.25">
      <c r="A161" s="8">
        <v>83646</v>
      </c>
      <c r="B161" s="18" t="s">
        <v>221</v>
      </c>
      <c r="C161" s="11" t="s">
        <v>67</v>
      </c>
      <c r="D161" s="11" t="s">
        <v>85</v>
      </c>
      <c r="E161" s="12">
        <v>173145</v>
      </c>
      <c r="F161" s="5" t="s">
        <v>495</v>
      </c>
      <c r="G161" s="5" t="s">
        <v>498</v>
      </c>
      <c r="H161" t="str">
        <f t="shared" si="18"/>
        <v/>
      </c>
      <c r="I161" s="5" t="str">
        <f t="shared" si="19"/>
        <v/>
      </c>
      <c r="J161" s="5" t="str">
        <f>IF(I161=1,SUM($I$8:I160),"")</f>
        <v/>
      </c>
      <c r="K161" s="5" t="str">
        <f t="shared" si="20"/>
        <v/>
      </c>
      <c r="L161" s="5" t="str">
        <f t="shared" si="21"/>
        <v/>
      </c>
      <c r="M161" s="5" t="str">
        <f>IF(L161=1,SUM($L$8:L160),"")</f>
        <v/>
      </c>
      <c r="N161" s="5" t="str">
        <f t="shared" si="22"/>
        <v/>
      </c>
      <c r="O161" s="5" t="str">
        <f t="shared" si="23"/>
        <v/>
      </c>
      <c r="P161" s="5" t="str">
        <f>IF(O161=1,SUM(O$8:O160),"")</f>
        <v/>
      </c>
      <c r="Q161" s="5" t="str">
        <f t="shared" si="24"/>
        <v/>
      </c>
      <c r="R161" s="5" t="str">
        <f t="shared" si="25"/>
        <v/>
      </c>
      <c r="S161" s="5" t="str">
        <f>IF(R161=1,SUM(R$8:R160),"")</f>
        <v/>
      </c>
      <c r="T161" s="5" t="str">
        <f t="shared" si="26"/>
        <v/>
      </c>
    </row>
    <row r="162" spans="1:20" x14ac:dyDescent="0.25">
      <c r="A162" s="8">
        <v>82547</v>
      </c>
      <c r="B162" s="18" t="s">
        <v>222</v>
      </c>
      <c r="C162" s="11" t="s">
        <v>75</v>
      </c>
      <c r="D162" s="11" t="s">
        <v>75</v>
      </c>
      <c r="E162" s="12">
        <v>173123</v>
      </c>
      <c r="F162" s="5" t="s">
        <v>493</v>
      </c>
      <c r="G162" s="5" t="s">
        <v>498</v>
      </c>
      <c r="H162" t="str">
        <f t="shared" si="18"/>
        <v/>
      </c>
      <c r="I162" s="5" t="str">
        <f t="shared" si="19"/>
        <v/>
      </c>
      <c r="J162" s="5" t="str">
        <f>IF(I162=1,SUM($I$8:I161),"")</f>
        <v/>
      </c>
      <c r="K162" s="5" t="str">
        <f t="shared" si="20"/>
        <v/>
      </c>
      <c r="L162" s="5" t="str">
        <f t="shared" si="21"/>
        <v/>
      </c>
      <c r="M162" s="5" t="str">
        <f>IF(L162=1,SUM($L$8:L161),"")</f>
        <v/>
      </c>
      <c r="N162" s="5" t="str">
        <f t="shared" si="22"/>
        <v/>
      </c>
      <c r="O162" s="5" t="str">
        <f t="shared" si="23"/>
        <v/>
      </c>
      <c r="P162" s="5" t="str">
        <f>IF(O162=1,SUM(O$8:O161),"")</f>
        <v/>
      </c>
      <c r="Q162" s="5" t="str">
        <f t="shared" si="24"/>
        <v/>
      </c>
      <c r="R162" s="5" t="str">
        <f t="shared" si="25"/>
        <v/>
      </c>
      <c r="S162" s="5" t="str">
        <f>IF(R162=1,SUM(R$8:R161),"")</f>
        <v/>
      </c>
      <c r="T162" s="5" t="str">
        <f t="shared" si="26"/>
        <v/>
      </c>
    </row>
    <row r="163" spans="1:20" x14ac:dyDescent="0.25">
      <c r="A163" s="8">
        <v>83670</v>
      </c>
      <c r="B163" s="18" t="s">
        <v>223</v>
      </c>
      <c r="C163" s="9" t="s">
        <v>73</v>
      </c>
      <c r="D163" s="9" t="s">
        <v>140</v>
      </c>
      <c r="E163" s="10">
        <v>173111</v>
      </c>
      <c r="F163" s="5" t="s">
        <v>496</v>
      </c>
      <c r="G163" s="5" t="s">
        <v>498</v>
      </c>
      <c r="H163" t="str">
        <f t="shared" si="18"/>
        <v/>
      </c>
      <c r="I163" s="5" t="str">
        <f t="shared" si="19"/>
        <v/>
      </c>
      <c r="J163" s="5" t="str">
        <f>IF(I163=1,SUM($I$8:I162),"")</f>
        <v/>
      </c>
      <c r="K163" s="5" t="str">
        <f t="shared" si="20"/>
        <v/>
      </c>
      <c r="L163" s="5" t="str">
        <f t="shared" si="21"/>
        <v/>
      </c>
      <c r="M163" s="5" t="str">
        <f>IF(L163=1,SUM($L$8:L162),"")</f>
        <v/>
      </c>
      <c r="N163" s="5" t="str">
        <f t="shared" si="22"/>
        <v/>
      </c>
      <c r="O163" s="5" t="str">
        <f t="shared" si="23"/>
        <v/>
      </c>
      <c r="P163" s="5" t="str">
        <f>IF(O163=1,SUM(O$8:O162),"")</f>
        <v/>
      </c>
      <c r="Q163" s="5" t="str">
        <f t="shared" si="24"/>
        <v/>
      </c>
      <c r="R163" s="5" t="str">
        <f t="shared" si="25"/>
        <v/>
      </c>
      <c r="S163" s="5" t="str">
        <f>IF(R163=1,SUM(R$8:R162),"")</f>
        <v/>
      </c>
      <c r="T163" s="5" t="str">
        <f t="shared" si="26"/>
        <v/>
      </c>
    </row>
    <row r="164" spans="1:20" x14ac:dyDescent="0.25">
      <c r="A164" s="8">
        <v>83670</v>
      </c>
      <c r="B164" s="18" t="s">
        <v>224</v>
      </c>
      <c r="C164" s="11" t="s">
        <v>73</v>
      </c>
      <c r="D164" s="11" t="s">
        <v>140</v>
      </c>
      <c r="E164" s="12">
        <v>173111</v>
      </c>
      <c r="F164" s="5" t="s">
        <v>496</v>
      </c>
      <c r="G164" s="5" t="s">
        <v>498</v>
      </c>
      <c r="H164" t="str">
        <f t="shared" si="18"/>
        <v/>
      </c>
      <c r="I164" s="5" t="str">
        <f t="shared" si="19"/>
        <v/>
      </c>
      <c r="J164" s="5" t="str">
        <f>IF(I164=1,SUM($I$8:I163),"")</f>
        <v/>
      </c>
      <c r="K164" s="5" t="str">
        <f t="shared" si="20"/>
        <v/>
      </c>
      <c r="L164" s="5" t="str">
        <f t="shared" si="21"/>
        <v/>
      </c>
      <c r="M164" s="5" t="str">
        <f>IF(L164=1,SUM($L$8:L163),"")</f>
        <v/>
      </c>
      <c r="N164" s="5" t="str">
        <f t="shared" si="22"/>
        <v/>
      </c>
      <c r="O164" s="5" t="str">
        <f t="shared" si="23"/>
        <v/>
      </c>
      <c r="P164" s="5" t="str">
        <f>IF(O164=1,SUM(O$8:O163),"")</f>
        <v/>
      </c>
      <c r="Q164" s="5" t="str">
        <f t="shared" si="24"/>
        <v/>
      </c>
      <c r="R164" s="5" t="str">
        <f t="shared" si="25"/>
        <v/>
      </c>
      <c r="S164" s="5" t="str">
        <f>IF(R164=1,SUM(R$8:R163),"")</f>
        <v/>
      </c>
      <c r="T164" s="5" t="str">
        <f t="shared" si="26"/>
        <v/>
      </c>
    </row>
    <row r="165" spans="1:20" x14ac:dyDescent="0.25">
      <c r="A165" s="8">
        <v>82547</v>
      </c>
      <c r="B165" s="18" t="s">
        <v>225</v>
      </c>
      <c r="C165" s="11" t="s">
        <v>75</v>
      </c>
      <c r="D165" s="11" t="s">
        <v>75</v>
      </c>
      <c r="E165" s="12">
        <v>173123</v>
      </c>
      <c r="F165" s="5" t="s">
        <v>493</v>
      </c>
      <c r="G165" s="5" t="s">
        <v>498</v>
      </c>
      <c r="H165" t="str">
        <f t="shared" si="18"/>
        <v/>
      </c>
      <c r="I165" s="5" t="str">
        <f t="shared" si="19"/>
        <v/>
      </c>
      <c r="J165" s="5" t="str">
        <f>IF(I165=1,SUM($I$8:I164),"")</f>
        <v/>
      </c>
      <c r="K165" s="5" t="str">
        <f t="shared" si="20"/>
        <v/>
      </c>
      <c r="L165" s="5" t="str">
        <f t="shared" si="21"/>
        <v/>
      </c>
      <c r="M165" s="5" t="str">
        <f>IF(L165=1,SUM($L$8:L164),"")</f>
        <v/>
      </c>
      <c r="N165" s="5" t="str">
        <f t="shared" si="22"/>
        <v/>
      </c>
      <c r="O165" s="5" t="str">
        <f t="shared" si="23"/>
        <v/>
      </c>
      <c r="P165" s="5" t="str">
        <f>IF(O165=1,SUM(O$8:O164),"")</f>
        <v/>
      </c>
      <c r="Q165" s="5" t="str">
        <f t="shared" si="24"/>
        <v/>
      </c>
      <c r="R165" s="5" t="str">
        <f t="shared" si="25"/>
        <v/>
      </c>
      <c r="S165" s="5" t="str">
        <f>IF(R165=1,SUM(R$8:R164),"")</f>
        <v/>
      </c>
      <c r="T165" s="5" t="str">
        <f t="shared" si="26"/>
        <v/>
      </c>
    </row>
    <row r="166" spans="1:20" x14ac:dyDescent="0.25">
      <c r="A166" s="8">
        <v>82544</v>
      </c>
      <c r="B166" s="17" t="s">
        <v>226</v>
      </c>
      <c r="C166" s="9" t="s">
        <v>109</v>
      </c>
      <c r="D166" s="9" t="s">
        <v>41</v>
      </c>
      <c r="E166" s="10">
        <v>173120</v>
      </c>
      <c r="F166" s="5" t="s">
        <v>493</v>
      </c>
      <c r="G166" s="5" t="s">
        <v>497</v>
      </c>
      <c r="H166">
        <f t="shared" si="18"/>
        <v>2</v>
      </c>
      <c r="I166" s="5" t="str">
        <f t="shared" si="19"/>
        <v/>
      </c>
      <c r="J166" s="5" t="str">
        <f>IF(I166=1,SUM($I$8:I165),"")</f>
        <v/>
      </c>
      <c r="K166" s="5" t="str">
        <f t="shared" si="20"/>
        <v/>
      </c>
      <c r="L166" s="5">
        <f t="shared" si="21"/>
        <v>1</v>
      </c>
      <c r="M166" s="5">
        <f>IF(L166=1,SUM($L$8:L165),"")</f>
        <v>5</v>
      </c>
      <c r="N166" s="5" t="str">
        <f t="shared" si="22"/>
        <v>Harmating</v>
      </c>
      <c r="O166" s="5" t="str">
        <f t="shared" si="23"/>
        <v/>
      </c>
      <c r="P166" s="5" t="str">
        <f>IF(O166=1,SUM(O$8:O165),"")</f>
        <v/>
      </c>
      <c r="Q166" s="5" t="str">
        <f t="shared" si="24"/>
        <v/>
      </c>
      <c r="R166" s="5" t="str">
        <f t="shared" si="25"/>
        <v/>
      </c>
      <c r="S166" s="5" t="str">
        <f>IF(R166=1,SUM(R$8:R165),"")</f>
        <v/>
      </c>
      <c r="T166" s="5" t="str">
        <f t="shared" si="26"/>
        <v/>
      </c>
    </row>
    <row r="167" spans="1:20" x14ac:dyDescent="0.25">
      <c r="A167" s="8">
        <v>83646</v>
      </c>
      <c r="B167" s="18" t="s">
        <v>227</v>
      </c>
      <c r="C167" s="9" t="s">
        <v>67</v>
      </c>
      <c r="D167" s="9" t="s">
        <v>85</v>
      </c>
      <c r="E167" s="10">
        <v>173145</v>
      </c>
      <c r="F167" s="5" t="s">
        <v>495</v>
      </c>
      <c r="G167" s="5" t="s">
        <v>498</v>
      </c>
      <c r="H167" t="str">
        <f t="shared" si="18"/>
        <v/>
      </c>
      <c r="I167" s="5" t="str">
        <f t="shared" si="19"/>
        <v/>
      </c>
      <c r="J167" s="5" t="str">
        <f>IF(I167=1,SUM($I$8:I166),"")</f>
        <v/>
      </c>
      <c r="K167" s="5" t="str">
        <f t="shared" si="20"/>
        <v/>
      </c>
      <c r="L167" s="5" t="str">
        <f t="shared" si="21"/>
        <v/>
      </c>
      <c r="M167" s="5" t="str">
        <f>IF(L167=1,SUM($L$8:L166),"")</f>
        <v/>
      </c>
      <c r="N167" s="5" t="str">
        <f t="shared" si="22"/>
        <v/>
      </c>
      <c r="O167" s="5" t="str">
        <f t="shared" si="23"/>
        <v/>
      </c>
      <c r="P167" s="5" t="str">
        <f>IF(O167=1,SUM(O$8:O166),"")</f>
        <v/>
      </c>
      <c r="Q167" s="5" t="str">
        <f t="shared" si="24"/>
        <v/>
      </c>
      <c r="R167" s="5" t="str">
        <f t="shared" si="25"/>
        <v/>
      </c>
      <c r="S167" s="5" t="str">
        <f>IF(R167=1,SUM(R$8:R166),"")</f>
        <v/>
      </c>
      <c r="T167" s="5" t="str">
        <f t="shared" si="26"/>
        <v/>
      </c>
    </row>
    <row r="168" spans="1:20" x14ac:dyDescent="0.25">
      <c r="A168" s="8">
        <v>83623</v>
      </c>
      <c r="B168" s="18" t="s">
        <v>116</v>
      </c>
      <c r="C168" s="9" t="s">
        <v>56</v>
      </c>
      <c r="D168" s="9" t="s">
        <v>116</v>
      </c>
      <c r="E168" s="10">
        <v>173118</v>
      </c>
      <c r="F168" s="5" t="s">
        <v>494</v>
      </c>
      <c r="G168" s="5" t="s">
        <v>498</v>
      </c>
      <c r="H168" t="str">
        <f t="shared" si="18"/>
        <v/>
      </c>
      <c r="I168" s="5" t="str">
        <f t="shared" si="19"/>
        <v/>
      </c>
      <c r="J168" s="5" t="str">
        <f>IF(I168=1,SUM($I$8:I167),"")</f>
        <v/>
      </c>
      <c r="K168" s="5" t="str">
        <f t="shared" si="20"/>
        <v/>
      </c>
      <c r="L168" s="5" t="str">
        <f t="shared" si="21"/>
        <v/>
      </c>
      <c r="M168" s="5" t="str">
        <f>IF(L168=1,SUM($L$8:L167),"")</f>
        <v/>
      </c>
      <c r="N168" s="5" t="str">
        <f t="shared" si="22"/>
        <v/>
      </c>
      <c r="O168" s="5" t="str">
        <f t="shared" si="23"/>
        <v/>
      </c>
      <c r="P168" s="5" t="str">
        <f>IF(O168=1,SUM(O$8:O167),"")</f>
        <v/>
      </c>
      <c r="Q168" s="5" t="str">
        <f t="shared" si="24"/>
        <v/>
      </c>
      <c r="R168" s="5" t="str">
        <f t="shared" si="25"/>
        <v/>
      </c>
      <c r="S168" s="5" t="str">
        <f>IF(R168=1,SUM(R$8:R167),"")</f>
        <v/>
      </c>
      <c r="T168" s="5" t="str">
        <f t="shared" si="26"/>
        <v/>
      </c>
    </row>
    <row r="169" spans="1:20" x14ac:dyDescent="0.25">
      <c r="A169" s="8">
        <v>82549</v>
      </c>
      <c r="B169" s="17" t="s">
        <v>228</v>
      </c>
      <c r="C169" s="9" t="s">
        <v>117</v>
      </c>
      <c r="D169" s="9" t="s">
        <v>504</v>
      </c>
      <c r="E169" s="10">
        <v>173134</v>
      </c>
      <c r="F169" s="5" t="s">
        <v>494</v>
      </c>
      <c r="G169" s="5" t="s">
        <v>497</v>
      </c>
      <c r="H169">
        <f t="shared" si="18"/>
        <v>4</v>
      </c>
      <c r="I169" s="5" t="str">
        <f t="shared" si="19"/>
        <v/>
      </c>
      <c r="J169" s="5" t="str">
        <f>IF(I169=1,SUM($I$8:I168),"")</f>
        <v/>
      </c>
      <c r="K169" s="5" t="str">
        <f t="shared" si="20"/>
        <v/>
      </c>
      <c r="L169" s="5" t="str">
        <f t="shared" si="21"/>
        <v/>
      </c>
      <c r="M169" s="5" t="str">
        <f>IF(L169=1,SUM($L$8:L168),"")</f>
        <v/>
      </c>
      <c r="N169" s="5" t="str">
        <f t="shared" si="22"/>
        <v/>
      </c>
      <c r="O169" s="5" t="str">
        <f t="shared" si="23"/>
        <v/>
      </c>
      <c r="P169" s="5" t="str">
        <f>IF(O169=1,SUM(O$8:O168),"")</f>
        <v/>
      </c>
      <c r="Q169" s="5" t="str">
        <f t="shared" si="24"/>
        <v/>
      </c>
      <c r="R169" s="5">
        <f t="shared" si="25"/>
        <v>1</v>
      </c>
      <c r="S169" s="5">
        <f>IF(R169=1,SUM(R$8:R168),"")</f>
        <v>11</v>
      </c>
      <c r="T169" s="5" t="str">
        <f t="shared" si="26"/>
        <v>Heigl</v>
      </c>
    </row>
    <row r="170" spans="1:20" x14ac:dyDescent="0.25">
      <c r="A170" s="8">
        <v>83646</v>
      </c>
      <c r="B170" s="18" t="s">
        <v>229</v>
      </c>
      <c r="C170" s="9" t="s">
        <v>67</v>
      </c>
      <c r="D170" s="9" t="s">
        <v>68</v>
      </c>
      <c r="E170" s="10">
        <v>173145</v>
      </c>
      <c r="F170" s="5" t="s">
        <v>495</v>
      </c>
      <c r="G170" s="5" t="s">
        <v>498</v>
      </c>
      <c r="H170" t="str">
        <f t="shared" si="18"/>
        <v/>
      </c>
      <c r="I170" s="5" t="str">
        <f t="shared" si="19"/>
        <v/>
      </c>
      <c r="J170" s="5" t="str">
        <f>IF(I170=1,SUM($I$8:I169),"")</f>
        <v/>
      </c>
      <c r="K170" s="5" t="str">
        <f t="shared" si="20"/>
        <v/>
      </c>
      <c r="L170" s="5" t="str">
        <f t="shared" si="21"/>
        <v/>
      </c>
      <c r="M170" s="5" t="str">
        <f>IF(L170=1,SUM($L$8:L169),"")</f>
        <v/>
      </c>
      <c r="N170" s="5" t="str">
        <f t="shared" si="22"/>
        <v/>
      </c>
      <c r="O170" s="5" t="str">
        <f t="shared" si="23"/>
        <v/>
      </c>
      <c r="P170" s="5" t="str">
        <f>IF(O170=1,SUM(O$8:O169),"")</f>
        <v/>
      </c>
      <c r="Q170" s="5" t="str">
        <f t="shared" si="24"/>
        <v/>
      </c>
      <c r="R170" s="5" t="str">
        <f t="shared" si="25"/>
        <v/>
      </c>
      <c r="S170" s="5" t="str">
        <f>IF(R170=1,SUM(R$8:R169),"")</f>
        <v/>
      </c>
      <c r="T170" s="5" t="str">
        <f t="shared" si="26"/>
        <v/>
      </c>
    </row>
    <row r="171" spans="1:20" x14ac:dyDescent="0.25">
      <c r="A171" s="8">
        <v>82547</v>
      </c>
      <c r="B171" s="18" t="s">
        <v>230</v>
      </c>
      <c r="C171" s="9" t="s">
        <v>75</v>
      </c>
      <c r="D171" s="9" t="s">
        <v>125</v>
      </c>
      <c r="E171" s="10">
        <v>173123</v>
      </c>
      <c r="F171" s="5" t="s">
        <v>493</v>
      </c>
      <c r="G171" s="5" t="s">
        <v>498</v>
      </c>
      <c r="H171" t="str">
        <f t="shared" si="18"/>
        <v/>
      </c>
      <c r="I171" s="5" t="str">
        <f t="shared" si="19"/>
        <v/>
      </c>
      <c r="J171" s="5" t="str">
        <f>IF(I171=1,SUM($I$8:I170),"")</f>
        <v/>
      </c>
      <c r="K171" s="5" t="str">
        <f t="shared" si="20"/>
        <v/>
      </c>
      <c r="L171" s="5" t="str">
        <f t="shared" si="21"/>
        <v/>
      </c>
      <c r="M171" s="5" t="str">
        <f>IF(L171=1,SUM($L$8:L170),"")</f>
        <v/>
      </c>
      <c r="N171" s="5" t="str">
        <f t="shared" si="22"/>
        <v/>
      </c>
      <c r="O171" s="5" t="str">
        <f t="shared" si="23"/>
        <v/>
      </c>
      <c r="P171" s="5" t="str">
        <f>IF(O171=1,SUM(O$8:O170),"")</f>
        <v/>
      </c>
      <c r="Q171" s="5" t="str">
        <f t="shared" si="24"/>
        <v/>
      </c>
      <c r="R171" s="5" t="str">
        <f t="shared" si="25"/>
        <v/>
      </c>
      <c r="S171" s="5" t="str">
        <f>IF(R171=1,SUM(R$8:R170),"")</f>
        <v/>
      </c>
      <c r="T171" s="5" t="str">
        <f t="shared" si="26"/>
        <v/>
      </c>
    </row>
    <row r="172" spans="1:20" x14ac:dyDescent="0.25">
      <c r="A172" s="8">
        <v>83646</v>
      </c>
      <c r="B172" s="18" t="s">
        <v>231</v>
      </c>
      <c r="C172" s="9" t="s">
        <v>67</v>
      </c>
      <c r="D172" s="9" t="s">
        <v>85</v>
      </c>
      <c r="E172" s="10">
        <v>173145</v>
      </c>
      <c r="F172" s="5" t="s">
        <v>495</v>
      </c>
      <c r="G172" s="5" t="s">
        <v>498</v>
      </c>
      <c r="H172" t="str">
        <f t="shared" si="18"/>
        <v/>
      </c>
      <c r="I172" s="5" t="str">
        <f t="shared" si="19"/>
        <v/>
      </c>
      <c r="J172" s="5" t="str">
        <f>IF(I172=1,SUM($I$8:I171),"")</f>
        <v/>
      </c>
      <c r="K172" s="5" t="str">
        <f t="shared" si="20"/>
        <v/>
      </c>
      <c r="L172" s="5" t="str">
        <f t="shared" si="21"/>
        <v/>
      </c>
      <c r="M172" s="5" t="str">
        <f>IF(L172=1,SUM($L$8:L171),"")</f>
        <v/>
      </c>
      <c r="N172" s="5" t="str">
        <f t="shared" si="22"/>
        <v/>
      </c>
      <c r="O172" s="5" t="str">
        <f t="shared" si="23"/>
        <v/>
      </c>
      <c r="P172" s="5" t="str">
        <f>IF(O172=1,SUM(O$8:O171),"")</f>
        <v/>
      </c>
      <c r="Q172" s="5" t="str">
        <f t="shared" si="24"/>
        <v/>
      </c>
      <c r="R172" s="5" t="str">
        <f t="shared" si="25"/>
        <v/>
      </c>
      <c r="S172" s="5" t="str">
        <f>IF(R172=1,SUM(R$8:R171),"")</f>
        <v/>
      </c>
      <c r="T172" s="5" t="str">
        <f t="shared" si="26"/>
        <v/>
      </c>
    </row>
    <row r="173" spans="1:20" x14ac:dyDescent="0.25">
      <c r="A173" s="8">
        <v>83623</v>
      </c>
      <c r="B173" s="17" t="s">
        <v>232</v>
      </c>
      <c r="C173" s="9" t="s">
        <v>56</v>
      </c>
      <c r="D173" s="9" t="s">
        <v>116</v>
      </c>
      <c r="E173" s="10">
        <v>173118</v>
      </c>
      <c r="F173" s="5" t="s">
        <v>494</v>
      </c>
      <c r="G173" s="5" t="s">
        <v>497</v>
      </c>
      <c r="H173">
        <f t="shared" si="18"/>
        <v>4</v>
      </c>
      <c r="I173" s="5" t="str">
        <f t="shared" si="19"/>
        <v/>
      </c>
      <c r="J173" s="5" t="str">
        <f>IF(I173=1,SUM($I$8:I172),"")</f>
        <v/>
      </c>
      <c r="K173" s="5" t="str">
        <f t="shared" si="20"/>
        <v/>
      </c>
      <c r="L173" s="5" t="str">
        <f t="shared" si="21"/>
        <v/>
      </c>
      <c r="M173" s="5" t="str">
        <f>IF(L173=1,SUM($L$8:L172),"")</f>
        <v/>
      </c>
      <c r="N173" s="5" t="str">
        <f t="shared" si="22"/>
        <v/>
      </c>
      <c r="O173" s="5" t="str">
        <f t="shared" si="23"/>
        <v/>
      </c>
      <c r="P173" s="5" t="str">
        <f>IF(O173=1,SUM(O$8:O172),"")</f>
        <v/>
      </c>
      <c r="Q173" s="5" t="str">
        <f t="shared" si="24"/>
        <v/>
      </c>
      <c r="R173" s="5">
        <f t="shared" si="25"/>
        <v>1</v>
      </c>
      <c r="S173" s="5">
        <f>IF(R173=1,SUM(R$8:R172),"")</f>
        <v>12</v>
      </c>
      <c r="T173" s="5" t="str">
        <f t="shared" si="26"/>
        <v>Helfertsried</v>
      </c>
    </row>
    <row r="174" spans="1:20" x14ac:dyDescent="0.25">
      <c r="A174" s="8">
        <v>83661</v>
      </c>
      <c r="B174" s="18" t="s">
        <v>233</v>
      </c>
      <c r="C174" s="11" t="s">
        <v>90</v>
      </c>
      <c r="D174" s="11" t="s">
        <v>90</v>
      </c>
      <c r="E174" s="12">
        <v>173135</v>
      </c>
      <c r="F174" s="5" t="s">
        <v>495</v>
      </c>
      <c r="G174" s="5" t="s">
        <v>498</v>
      </c>
      <c r="H174" t="str">
        <f t="shared" si="18"/>
        <v/>
      </c>
      <c r="I174" s="5" t="str">
        <f t="shared" si="19"/>
        <v/>
      </c>
      <c r="J174" s="5" t="str">
        <f>IF(I174=1,SUM($I$8:I173),"")</f>
        <v/>
      </c>
      <c r="K174" s="5" t="str">
        <f t="shared" si="20"/>
        <v/>
      </c>
      <c r="L174" s="5" t="str">
        <f t="shared" si="21"/>
        <v/>
      </c>
      <c r="M174" s="5" t="str">
        <f>IF(L174=1,SUM($L$8:L173),"")</f>
        <v/>
      </c>
      <c r="N174" s="5" t="str">
        <f t="shared" si="22"/>
        <v/>
      </c>
      <c r="O174" s="5" t="str">
        <f t="shared" si="23"/>
        <v/>
      </c>
      <c r="P174" s="5" t="str">
        <f>IF(O174=1,SUM(O$8:O173),"")</f>
        <v/>
      </c>
      <c r="Q174" s="5" t="str">
        <f t="shared" si="24"/>
        <v/>
      </c>
      <c r="R174" s="5" t="str">
        <f t="shared" si="25"/>
        <v/>
      </c>
      <c r="S174" s="5" t="str">
        <f>IF(R174=1,SUM(R$8:R173),"")</f>
        <v/>
      </c>
      <c r="T174" s="5" t="str">
        <f t="shared" si="26"/>
        <v/>
      </c>
    </row>
    <row r="175" spans="1:20" x14ac:dyDescent="0.25">
      <c r="A175" s="8">
        <v>82431</v>
      </c>
      <c r="B175" s="17" t="s">
        <v>234</v>
      </c>
      <c r="C175" s="9" t="s">
        <v>95</v>
      </c>
      <c r="D175" s="9" t="s">
        <v>95</v>
      </c>
      <c r="E175" s="10">
        <v>173133</v>
      </c>
      <c r="F175" s="5" t="s">
        <v>496</v>
      </c>
      <c r="G175" s="5" t="s">
        <v>497</v>
      </c>
      <c r="H175">
        <f>IF(AND(G175="ja",F175="Süd"),1,IF(AND(G175="ja",F175="Nord"),2,IF(AND(G175="ja",F175="Loisachtal"),3,IF(AND(G175="ja",F175="Mitte"),4,""))))</f>
        <v>3</v>
      </c>
      <c r="I175" s="5" t="str">
        <f t="shared" si="19"/>
        <v/>
      </c>
      <c r="J175" s="5" t="str">
        <f>IF(I175=1,SUM($I$8:I174),"")</f>
        <v/>
      </c>
      <c r="K175" s="5" t="str">
        <f t="shared" si="20"/>
        <v/>
      </c>
      <c r="L175" s="5" t="str">
        <f t="shared" si="21"/>
        <v/>
      </c>
      <c r="M175" s="5" t="str">
        <f>IF(L175=1,SUM($L$8:L174),"")</f>
        <v/>
      </c>
      <c r="N175" s="5" t="str">
        <f t="shared" si="22"/>
        <v/>
      </c>
      <c r="O175" s="5">
        <f>IF($H175=O$7,1,"")</f>
        <v>1</v>
      </c>
      <c r="P175" s="5">
        <f>IF(O175=1,SUM(O$8:O174),"")</f>
        <v>3</v>
      </c>
      <c r="Q175" s="5" t="str">
        <f>IF(O175=1,$B175,"")</f>
        <v>Herzogstand</v>
      </c>
      <c r="R175" s="5" t="str">
        <f t="shared" si="25"/>
        <v/>
      </c>
      <c r="S175" s="5" t="str">
        <f>IF(R175=1,SUM(R$8:R174),"")</f>
        <v/>
      </c>
      <c r="T175" s="5" t="str">
        <f t="shared" si="26"/>
        <v/>
      </c>
    </row>
    <row r="176" spans="1:20" x14ac:dyDescent="0.25">
      <c r="A176" s="8">
        <v>83676</v>
      </c>
      <c r="B176" s="17" t="s">
        <v>235</v>
      </c>
      <c r="C176" s="9" t="s">
        <v>78</v>
      </c>
      <c r="D176" s="9" t="s">
        <v>78</v>
      </c>
      <c r="E176" s="10">
        <v>173131</v>
      </c>
      <c r="F176" s="5" t="s">
        <v>495</v>
      </c>
      <c r="G176" s="5" t="s">
        <v>497</v>
      </c>
      <c r="H176">
        <f t="shared" si="18"/>
        <v>1</v>
      </c>
      <c r="I176" s="5">
        <f t="shared" si="19"/>
        <v>1</v>
      </c>
      <c r="J176" s="5">
        <f>IF(I176=1,SUM($I$8:I175),"")</f>
        <v>15</v>
      </c>
      <c r="K176" s="5" t="str">
        <f t="shared" si="20"/>
        <v>Hinterbichl</v>
      </c>
      <c r="L176" s="5" t="str">
        <f t="shared" si="21"/>
        <v/>
      </c>
      <c r="M176" s="5" t="str">
        <f>IF(L176=1,SUM($L$8:L175),"")</f>
        <v/>
      </c>
      <c r="N176" s="5" t="str">
        <f t="shared" si="22"/>
        <v/>
      </c>
      <c r="O176" s="5" t="str">
        <f t="shared" si="23"/>
        <v/>
      </c>
      <c r="P176" s="5" t="str">
        <f>IF(O176=1,SUM(O$8:O175),"")</f>
        <v/>
      </c>
      <c r="Q176" s="5" t="str">
        <f t="shared" si="24"/>
        <v/>
      </c>
      <c r="R176" s="5" t="str">
        <f t="shared" si="25"/>
        <v/>
      </c>
      <c r="S176" s="5" t="str">
        <f>IF(R176=1,SUM(R$8:R175),"")</f>
        <v/>
      </c>
      <c r="T176" s="5" t="str">
        <f t="shared" si="26"/>
        <v/>
      </c>
    </row>
    <row r="177" spans="1:20" x14ac:dyDescent="0.25">
      <c r="A177" s="8">
        <v>83646</v>
      </c>
      <c r="B177" s="18" t="s">
        <v>236</v>
      </c>
      <c r="C177" s="9" t="s">
        <v>70</v>
      </c>
      <c r="D177" s="9" t="s">
        <v>70</v>
      </c>
      <c r="E177" s="12">
        <v>173112</v>
      </c>
      <c r="F177" s="5" t="s">
        <v>495</v>
      </c>
      <c r="G177" s="5" t="s">
        <v>498</v>
      </c>
      <c r="H177" t="str">
        <f t="shared" si="18"/>
        <v/>
      </c>
      <c r="I177" s="5" t="str">
        <f t="shared" si="19"/>
        <v/>
      </c>
      <c r="J177" s="5" t="str">
        <f>IF(I177=1,SUM($I$8:I176),"")</f>
        <v/>
      </c>
      <c r="K177" s="5" t="str">
        <f t="shared" si="20"/>
        <v/>
      </c>
      <c r="L177" s="5" t="str">
        <f t="shared" si="21"/>
        <v/>
      </c>
      <c r="M177" s="5" t="str">
        <f>IF(L177=1,SUM($L$8:L176),"")</f>
        <v/>
      </c>
      <c r="N177" s="5" t="str">
        <f t="shared" si="22"/>
        <v/>
      </c>
      <c r="O177" s="5" t="str">
        <f t="shared" si="23"/>
        <v/>
      </c>
      <c r="P177" s="5" t="str">
        <f>IF(O177=1,SUM(O$8:O176),"")</f>
        <v/>
      </c>
      <c r="Q177" s="5" t="str">
        <f t="shared" si="24"/>
        <v/>
      </c>
      <c r="R177" s="5" t="str">
        <f t="shared" si="25"/>
        <v/>
      </c>
      <c r="S177" s="5" t="str">
        <f>IF(R177=1,SUM(R$8:R176),"")</f>
        <v/>
      </c>
      <c r="T177" s="5" t="str">
        <f t="shared" si="26"/>
        <v/>
      </c>
    </row>
    <row r="178" spans="1:20" x14ac:dyDescent="0.25">
      <c r="A178" s="8">
        <v>83670</v>
      </c>
      <c r="B178" s="18" t="s">
        <v>237</v>
      </c>
      <c r="C178" s="9" t="s">
        <v>73</v>
      </c>
      <c r="D178" s="9" t="s">
        <v>73</v>
      </c>
      <c r="E178" s="10">
        <v>173111</v>
      </c>
      <c r="F178" s="5" t="s">
        <v>496</v>
      </c>
      <c r="G178" s="5" t="s">
        <v>498</v>
      </c>
      <c r="H178" t="str">
        <f t="shared" si="18"/>
        <v/>
      </c>
      <c r="I178" s="5" t="str">
        <f t="shared" si="19"/>
        <v/>
      </c>
      <c r="J178" s="5" t="str">
        <f>IF(I178=1,SUM($I$8:I177),"")</f>
        <v/>
      </c>
      <c r="K178" s="5" t="str">
        <f t="shared" si="20"/>
        <v/>
      </c>
      <c r="L178" s="5" t="str">
        <f t="shared" si="21"/>
        <v/>
      </c>
      <c r="M178" s="5" t="str">
        <f>IF(L178=1,SUM($L$8:L177),"")</f>
        <v/>
      </c>
      <c r="N178" s="5" t="str">
        <f t="shared" si="22"/>
        <v/>
      </c>
      <c r="O178" s="5" t="str">
        <f t="shared" si="23"/>
        <v/>
      </c>
      <c r="P178" s="5" t="str">
        <f>IF(O178=1,SUM(O$8:O177),"")</f>
        <v/>
      </c>
      <c r="Q178" s="5" t="str">
        <f t="shared" si="24"/>
        <v/>
      </c>
      <c r="R178" s="5" t="str">
        <f t="shared" si="25"/>
        <v/>
      </c>
      <c r="S178" s="5" t="str">
        <f>IF(R178=1,SUM(R$8:R177),"")</f>
        <v/>
      </c>
      <c r="T178" s="5" t="str">
        <f t="shared" si="26"/>
        <v/>
      </c>
    </row>
    <row r="179" spans="1:20" x14ac:dyDescent="0.25">
      <c r="A179" s="8">
        <v>82549</v>
      </c>
      <c r="B179" s="18" t="s">
        <v>238</v>
      </c>
      <c r="C179" s="9" t="s">
        <v>117</v>
      </c>
      <c r="D179" s="11" t="s">
        <v>133</v>
      </c>
      <c r="E179" s="12">
        <v>173134</v>
      </c>
      <c r="F179" s="5" t="s">
        <v>494</v>
      </c>
      <c r="G179" s="5" t="s">
        <v>498</v>
      </c>
      <c r="H179" t="str">
        <f t="shared" si="18"/>
        <v/>
      </c>
      <c r="I179" s="5" t="str">
        <f t="shared" si="19"/>
        <v/>
      </c>
      <c r="J179" s="5" t="str">
        <f>IF(I179=1,SUM($I$8:I178),"")</f>
        <v/>
      </c>
      <c r="K179" s="5" t="str">
        <f t="shared" si="20"/>
        <v/>
      </c>
      <c r="L179" s="5" t="str">
        <f t="shared" si="21"/>
        <v/>
      </c>
      <c r="M179" s="5" t="str">
        <f>IF(L179=1,SUM($L$8:L178),"")</f>
        <v/>
      </c>
      <c r="N179" s="5" t="str">
        <f t="shared" si="22"/>
        <v/>
      </c>
      <c r="O179" s="5" t="str">
        <f t="shared" si="23"/>
        <v/>
      </c>
      <c r="P179" s="5" t="str">
        <f>IF(O179=1,SUM(O$8:O178),"")</f>
        <v/>
      </c>
      <c r="Q179" s="5" t="str">
        <f t="shared" si="24"/>
        <v/>
      </c>
      <c r="R179" s="5" t="str">
        <f t="shared" si="25"/>
        <v/>
      </c>
      <c r="S179" s="5" t="str">
        <f>IF(R179=1,SUM(R$8:R178),"")</f>
        <v/>
      </c>
      <c r="T179" s="5" t="str">
        <f t="shared" si="26"/>
        <v/>
      </c>
    </row>
    <row r="180" spans="1:20" x14ac:dyDescent="0.25">
      <c r="A180" s="8">
        <v>83676</v>
      </c>
      <c r="B180" s="17" t="s">
        <v>239</v>
      </c>
      <c r="C180" s="9" t="s">
        <v>78</v>
      </c>
      <c r="D180" s="9" t="s">
        <v>78</v>
      </c>
      <c r="E180" s="10">
        <v>173131</v>
      </c>
      <c r="F180" s="5" t="s">
        <v>495</v>
      </c>
      <c r="G180" s="5" t="s">
        <v>497</v>
      </c>
      <c r="H180">
        <f t="shared" si="18"/>
        <v>1</v>
      </c>
      <c r="I180" s="5">
        <f t="shared" si="19"/>
        <v>1</v>
      </c>
      <c r="J180" s="5">
        <f>IF(I180=1,SUM($I$8:I179),"")</f>
        <v>16</v>
      </c>
      <c r="K180" s="5" t="str">
        <f t="shared" si="20"/>
        <v>Hofen</v>
      </c>
      <c r="L180" s="5" t="str">
        <f t="shared" si="21"/>
        <v/>
      </c>
      <c r="M180" s="5" t="str">
        <f>IF(L180=1,SUM($L$8:L179),"")</f>
        <v/>
      </c>
      <c r="N180" s="5" t="str">
        <f t="shared" si="22"/>
        <v/>
      </c>
      <c r="O180" s="5" t="str">
        <f t="shared" si="23"/>
        <v/>
      </c>
      <c r="P180" s="5" t="str">
        <f>IF(O180=1,SUM(O$8:O179),"")</f>
        <v/>
      </c>
      <c r="Q180" s="5" t="str">
        <f t="shared" si="24"/>
        <v/>
      </c>
      <c r="R180" s="5" t="str">
        <f t="shared" si="25"/>
        <v/>
      </c>
      <c r="S180" s="5" t="str">
        <f>IF(R180=1,SUM(R$8:R179),"")</f>
        <v/>
      </c>
      <c r="T180" s="5" t="str">
        <f t="shared" si="26"/>
        <v/>
      </c>
    </row>
    <row r="181" spans="1:20" x14ac:dyDescent="0.25">
      <c r="A181" s="8">
        <v>83646</v>
      </c>
      <c r="B181" s="18" t="s">
        <v>239</v>
      </c>
      <c r="C181" s="9" t="s">
        <v>67</v>
      </c>
      <c r="D181" s="9" t="s">
        <v>67</v>
      </c>
      <c r="E181" s="10">
        <v>173145</v>
      </c>
      <c r="F181" s="5" t="s">
        <v>495</v>
      </c>
      <c r="G181" s="5" t="s">
        <v>498</v>
      </c>
      <c r="H181" t="str">
        <f t="shared" si="18"/>
        <v/>
      </c>
      <c r="I181" s="5" t="str">
        <f t="shared" si="19"/>
        <v/>
      </c>
      <c r="J181" s="5" t="str">
        <f>IF(I181=1,SUM($I$8:I180),"")</f>
        <v/>
      </c>
      <c r="K181" s="5" t="str">
        <f t="shared" si="20"/>
        <v/>
      </c>
      <c r="L181" s="5" t="str">
        <f t="shared" si="21"/>
        <v/>
      </c>
      <c r="M181" s="5" t="str">
        <f>IF(L181=1,SUM($L$8:L180),"")</f>
        <v/>
      </c>
      <c r="N181" s="5" t="str">
        <f t="shared" si="22"/>
        <v/>
      </c>
      <c r="O181" s="5" t="str">
        <f t="shared" si="23"/>
        <v/>
      </c>
      <c r="P181" s="5" t="str">
        <f>IF(O181=1,SUM(O$8:O180),"")</f>
        <v/>
      </c>
      <c r="Q181" s="5" t="str">
        <f t="shared" si="24"/>
        <v/>
      </c>
      <c r="R181" s="5" t="str">
        <f t="shared" si="25"/>
        <v/>
      </c>
      <c r="S181" s="5" t="str">
        <f>IF(R181=1,SUM(R$8:R180),"")</f>
        <v/>
      </c>
      <c r="T181" s="5" t="str">
        <f t="shared" si="26"/>
        <v/>
      </c>
    </row>
    <row r="182" spans="1:20" x14ac:dyDescent="0.25">
      <c r="A182" s="8">
        <v>82549</v>
      </c>
      <c r="B182" s="17" t="s">
        <v>239</v>
      </c>
      <c r="C182" s="9" t="s">
        <v>117</v>
      </c>
      <c r="D182" s="9" t="s">
        <v>504</v>
      </c>
      <c r="E182" s="10">
        <v>173134</v>
      </c>
      <c r="F182" s="5" t="s">
        <v>494</v>
      </c>
      <c r="G182" s="5" t="s">
        <v>497</v>
      </c>
      <c r="H182">
        <f t="shared" si="18"/>
        <v>4</v>
      </c>
      <c r="I182" s="5" t="str">
        <f t="shared" si="19"/>
        <v/>
      </c>
      <c r="J182" s="5" t="str">
        <f>IF(I182=1,SUM($I$8:I181),"")</f>
        <v/>
      </c>
      <c r="K182" s="5" t="str">
        <f t="shared" si="20"/>
        <v/>
      </c>
      <c r="L182" s="5" t="str">
        <f t="shared" si="21"/>
        <v/>
      </c>
      <c r="M182" s="5" t="str">
        <f>IF(L182=1,SUM($L$8:L181),"")</f>
        <v/>
      </c>
      <c r="N182" s="5" t="str">
        <f t="shared" si="22"/>
        <v/>
      </c>
      <c r="O182" s="5" t="str">
        <f t="shared" si="23"/>
        <v/>
      </c>
      <c r="P182" s="5" t="str">
        <f>IF(O182=1,SUM(O$8:O181),"")</f>
        <v/>
      </c>
      <c r="Q182" s="5" t="str">
        <f t="shared" si="24"/>
        <v/>
      </c>
      <c r="R182" s="5">
        <f t="shared" si="25"/>
        <v>1</v>
      </c>
      <c r="S182" s="5">
        <f>IF(R182=1,SUM(R$8:R181),"")</f>
        <v>13</v>
      </c>
      <c r="T182" s="5" t="str">
        <f t="shared" si="26"/>
        <v>Hofen</v>
      </c>
    </row>
    <row r="183" spans="1:20" x14ac:dyDescent="0.25">
      <c r="A183" s="8">
        <v>83646</v>
      </c>
      <c r="B183" s="18" t="s">
        <v>240</v>
      </c>
      <c r="C183" s="9" t="s">
        <v>67</v>
      </c>
      <c r="D183" s="9" t="s">
        <v>85</v>
      </c>
      <c r="E183" s="10">
        <v>173145</v>
      </c>
      <c r="F183" s="5" t="s">
        <v>495</v>
      </c>
      <c r="G183" s="5" t="s">
        <v>498</v>
      </c>
      <c r="H183" t="str">
        <f t="shared" si="18"/>
        <v/>
      </c>
      <c r="I183" s="5" t="str">
        <f t="shared" si="19"/>
        <v/>
      </c>
      <c r="J183" s="5" t="str">
        <f>IF(I183=1,SUM($I$8:I182),"")</f>
        <v/>
      </c>
      <c r="K183" s="5" t="str">
        <f t="shared" si="20"/>
        <v/>
      </c>
      <c r="L183" s="5" t="str">
        <f t="shared" si="21"/>
        <v/>
      </c>
      <c r="M183" s="5" t="str">
        <f>IF(L183=1,SUM($L$8:L182),"")</f>
        <v/>
      </c>
      <c r="N183" s="5" t="str">
        <f t="shared" si="22"/>
        <v/>
      </c>
      <c r="O183" s="5" t="str">
        <f t="shared" si="23"/>
        <v/>
      </c>
      <c r="P183" s="5" t="str">
        <f>IF(O183=1,SUM(O$8:O182),"")</f>
        <v/>
      </c>
      <c r="Q183" s="5" t="str">
        <f t="shared" si="24"/>
        <v/>
      </c>
      <c r="R183" s="5" t="str">
        <f t="shared" si="25"/>
        <v/>
      </c>
      <c r="S183" s="5" t="str">
        <f>IF(R183=1,SUM(R$8:R182),"")</f>
        <v/>
      </c>
      <c r="T183" s="5" t="str">
        <f t="shared" si="26"/>
        <v/>
      </c>
    </row>
    <row r="184" spans="1:20" x14ac:dyDescent="0.25">
      <c r="A184" s="8">
        <v>83623</v>
      </c>
      <c r="B184" s="17" t="s">
        <v>241</v>
      </c>
      <c r="C184" s="9" t="s">
        <v>56</v>
      </c>
      <c r="D184" s="11" t="s">
        <v>50</v>
      </c>
      <c r="E184" s="10">
        <v>173118</v>
      </c>
      <c r="F184" s="5" t="s">
        <v>494</v>
      </c>
      <c r="G184" s="5" t="s">
        <v>497</v>
      </c>
      <c r="H184">
        <f t="shared" si="18"/>
        <v>4</v>
      </c>
      <c r="I184" s="5" t="str">
        <f t="shared" si="19"/>
        <v/>
      </c>
      <c r="J184" s="5" t="str">
        <f>IF(I184=1,SUM($I$8:I183),"")</f>
        <v/>
      </c>
      <c r="K184" s="5" t="str">
        <f t="shared" si="20"/>
        <v/>
      </c>
      <c r="L184" s="5" t="str">
        <f t="shared" si="21"/>
        <v/>
      </c>
      <c r="M184" s="5" t="str">
        <f>IF(L184=1,SUM($L$8:L183),"")</f>
        <v/>
      </c>
      <c r="N184" s="5" t="str">
        <f t="shared" si="22"/>
        <v/>
      </c>
      <c r="O184" s="5" t="str">
        <f t="shared" si="23"/>
        <v/>
      </c>
      <c r="P184" s="5" t="str">
        <f>IF(O184=1,SUM(O$8:O183),"")</f>
        <v/>
      </c>
      <c r="Q184" s="5" t="str">
        <f t="shared" si="24"/>
        <v/>
      </c>
      <c r="R184" s="5">
        <f t="shared" si="25"/>
        <v>1</v>
      </c>
      <c r="S184" s="5">
        <f>IF(R184=1,SUM(R$8:R183),"")</f>
        <v>14</v>
      </c>
      <c r="T184" s="5" t="str">
        <f t="shared" si="26"/>
        <v>Holching</v>
      </c>
    </row>
    <row r="185" spans="1:20" x14ac:dyDescent="0.25">
      <c r="A185" s="8">
        <v>82547</v>
      </c>
      <c r="B185" s="18" t="s">
        <v>242</v>
      </c>
      <c r="C185" s="9" t="s">
        <v>75</v>
      </c>
      <c r="D185" s="9" t="s">
        <v>125</v>
      </c>
      <c r="E185" s="10">
        <v>173123</v>
      </c>
      <c r="F185" s="5" t="s">
        <v>493</v>
      </c>
      <c r="G185" s="5" t="s">
        <v>498</v>
      </c>
      <c r="H185" t="str">
        <f t="shared" si="18"/>
        <v/>
      </c>
      <c r="I185" s="5" t="str">
        <f t="shared" si="19"/>
        <v/>
      </c>
      <c r="J185" s="5" t="str">
        <f>IF(I185=1,SUM($I$8:I184),"")</f>
        <v/>
      </c>
      <c r="K185" s="5" t="str">
        <f t="shared" si="20"/>
        <v/>
      </c>
      <c r="L185" s="5" t="str">
        <f t="shared" si="21"/>
        <v/>
      </c>
      <c r="M185" s="5" t="str">
        <f>IF(L185=1,SUM($L$8:L184),"")</f>
        <v/>
      </c>
      <c r="N185" s="5" t="str">
        <f t="shared" si="22"/>
        <v/>
      </c>
      <c r="O185" s="5" t="str">
        <f t="shared" si="23"/>
        <v/>
      </c>
      <c r="P185" s="5" t="str">
        <f>IF(O185=1,SUM(O$8:O184),"")</f>
        <v/>
      </c>
      <c r="Q185" s="5" t="str">
        <f t="shared" si="24"/>
        <v/>
      </c>
      <c r="R185" s="5" t="str">
        <f t="shared" si="25"/>
        <v/>
      </c>
      <c r="S185" s="5" t="str">
        <f>IF(R185=1,SUM(R$8:R184),"")</f>
        <v/>
      </c>
      <c r="T185" s="5" t="str">
        <f t="shared" si="26"/>
        <v/>
      </c>
    </row>
    <row r="186" spans="1:20" x14ac:dyDescent="0.25">
      <c r="A186" s="8">
        <v>83673</v>
      </c>
      <c r="B186" s="18" t="s">
        <v>243</v>
      </c>
      <c r="C186" s="9" t="s">
        <v>141</v>
      </c>
      <c r="D186" s="9" t="s">
        <v>141</v>
      </c>
      <c r="E186" s="10">
        <v>173115</v>
      </c>
      <c r="F186" s="5" t="s">
        <v>496</v>
      </c>
      <c r="G186" s="5" t="s">
        <v>498</v>
      </c>
      <c r="H186" t="str">
        <f t="shared" si="18"/>
        <v/>
      </c>
      <c r="I186" s="5" t="str">
        <f t="shared" si="19"/>
        <v/>
      </c>
      <c r="J186" s="5" t="str">
        <f>IF(I186=1,SUM($I$8:I185),"")</f>
        <v/>
      </c>
      <c r="K186" s="5" t="str">
        <f t="shared" si="20"/>
        <v/>
      </c>
      <c r="L186" s="5" t="str">
        <f t="shared" si="21"/>
        <v/>
      </c>
      <c r="M186" s="5" t="str">
        <f>IF(L186=1,SUM($L$8:L185),"")</f>
        <v/>
      </c>
      <c r="N186" s="5" t="str">
        <f t="shared" si="22"/>
        <v/>
      </c>
      <c r="O186" s="5" t="str">
        <f t="shared" si="23"/>
        <v/>
      </c>
      <c r="P186" s="5" t="str">
        <f>IF(O186=1,SUM(O$8:O185),"")</f>
        <v/>
      </c>
      <c r="Q186" s="5" t="str">
        <f t="shared" si="24"/>
        <v/>
      </c>
      <c r="R186" s="5" t="str">
        <f t="shared" si="25"/>
        <v/>
      </c>
      <c r="S186" s="5" t="str">
        <f>IF(R186=1,SUM(R$8:R185),"")</f>
        <v/>
      </c>
      <c r="T186" s="5" t="str">
        <f t="shared" si="26"/>
        <v/>
      </c>
    </row>
    <row r="187" spans="1:20" x14ac:dyDescent="0.25">
      <c r="A187" s="8">
        <v>82547</v>
      </c>
      <c r="B187" s="18" t="s">
        <v>243</v>
      </c>
      <c r="C187" s="11" t="s">
        <v>75</v>
      </c>
      <c r="D187" s="11" t="s">
        <v>80</v>
      </c>
      <c r="E187" s="12">
        <v>173123</v>
      </c>
      <c r="F187" s="5" t="s">
        <v>493</v>
      </c>
      <c r="G187" s="5" t="s">
        <v>498</v>
      </c>
      <c r="H187" t="str">
        <f t="shared" si="18"/>
        <v/>
      </c>
      <c r="I187" s="5" t="str">
        <f t="shared" si="19"/>
        <v/>
      </c>
      <c r="J187" s="5" t="str">
        <f>IF(I187=1,SUM($I$8:I186),"")</f>
        <v/>
      </c>
      <c r="K187" s="5" t="str">
        <f t="shared" si="20"/>
        <v/>
      </c>
      <c r="L187" s="5" t="str">
        <f t="shared" si="21"/>
        <v/>
      </c>
      <c r="M187" s="5" t="str">
        <f>IF(L187=1,SUM($L$8:L186),"")</f>
        <v/>
      </c>
      <c r="N187" s="5" t="str">
        <f t="shared" si="22"/>
        <v/>
      </c>
      <c r="O187" s="5" t="str">
        <f t="shared" si="23"/>
        <v/>
      </c>
      <c r="P187" s="5" t="str">
        <f>IF(O187=1,SUM(O$8:O186),"")</f>
        <v/>
      </c>
      <c r="Q187" s="5" t="str">
        <f t="shared" si="24"/>
        <v/>
      </c>
      <c r="R187" s="5" t="str">
        <f t="shared" si="25"/>
        <v/>
      </c>
      <c r="S187" s="5" t="str">
        <f>IF(R187=1,SUM(R$8:R186),"")</f>
        <v/>
      </c>
      <c r="T187" s="5" t="str">
        <f t="shared" si="26"/>
        <v/>
      </c>
    </row>
    <row r="188" spans="1:20" x14ac:dyDescent="0.25">
      <c r="A188" s="8">
        <v>83670</v>
      </c>
      <c r="B188" s="18" t="s">
        <v>244</v>
      </c>
      <c r="C188" s="9" t="s">
        <v>73</v>
      </c>
      <c r="D188" s="9" t="s">
        <v>150</v>
      </c>
      <c r="E188" s="10">
        <v>173111</v>
      </c>
      <c r="F188" s="5" t="s">
        <v>496</v>
      </c>
      <c r="G188" s="5" t="s">
        <v>498</v>
      </c>
      <c r="H188" t="str">
        <f t="shared" si="18"/>
        <v/>
      </c>
      <c r="I188" s="5" t="str">
        <f t="shared" si="19"/>
        <v/>
      </c>
      <c r="J188" s="5" t="str">
        <f>IF(I188=1,SUM($I$8:I187),"")</f>
        <v/>
      </c>
      <c r="K188" s="5" t="str">
        <f t="shared" si="20"/>
        <v/>
      </c>
      <c r="L188" s="5" t="str">
        <f t="shared" si="21"/>
        <v/>
      </c>
      <c r="M188" s="5" t="str">
        <f>IF(L188=1,SUM($L$8:L187),"")</f>
        <v/>
      </c>
      <c r="N188" s="5" t="str">
        <f t="shared" si="22"/>
        <v/>
      </c>
      <c r="O188" s="5" t="str">
        <f t="shared" si="23"/>
        <v/>
      </c>
      <c r="P188" s="5" t="str">
        <f>IF(O188=1,SUM(O$8:O187),"")</f>
        <v/>
      </c>
      <c r="Q188" s="5" t="str">
        <f t="shared" si="24"/>
        <v/>
      </c>
      <c r="R188" s="5" t="str">
        <f t="shared" si="25"/>
        <v/>
      </c>
      <c r="S188" s="5" t="str">
        <f>IF(R188=1,SUM(R$8:R187),"")</f>
        <v/>
      </c>
      <c r="T188" s="5" t="str">
        <f t="shared" si="26"/>
        <v/>
      </c>
    </row>
    <row r="189" spans="1:20" x14ac:dyDescent="0.25">
      <c r="A189" s="8">
        <v>83661</v>
      </c>
      <c r="B189" s="18" t="s">
        <v>245</v>
      </c>
      <c r="C189" s="11" t="s">
        <v>90</v>
      </c>
      <c r="D189" s="11" t="s">
        <v>90</v>
      </c>
      <c r="E189" s="12">
        <v>173135</v>
      </c>
      <c r="F189" s="5" t="s">
        <v>495</v>
      </c>
      <c r="G189" s="5" t="s">
        <v>498</v>
      </c>
      <c r="H189" t="str">
        <f t="shared" si="18"/>
        <v/>
      </c>
      <c r="I189" s="5" t="str">
        <f t="shared" si="19"/>
        <v/>
      </c>
      <c r="J189" s="5" t="str">
        <f>IF(I189=1,SUM($I$8:I188),"")</f>
        <v/>
      </c>
      <c r="K189" s="5" t="str">
        <f t="shared" si="20"/>
        <v/>
      </c>
      <c r="L189" s="5" t="str">
        <f t="shared" si="21"/>
        <v/>
      </c>
      <c r="M189" s="5" t="str">
        <f>IF(L189=1,SUM($L$8:L188),"")</f>
        <v/>
      </c>
      <c r="N189" s="5" t="str">
        <f t="shared" si="22"/>
        <v/>
      </c>
      <c r="O189" s="5" t="str">
        <f t="shared" si="23"/>
        <v/>
      </c>
      <c r="P189" s="5" t="str">
        <f>IF(O189=1,SUM(O$8:O188),"")</f>
        <v/>
      </c>
      <c r="Q189" s="5" t="str">
        <f t="shared" si="24"/>
        <v/>
      </c>
      <c r="R189" s="5" t="str">
        <f t="shared" si="25"/>
        <v/>
      </c>
      <c r="S189" s="5" t="str">
        <f>IF(R189=1,SUM(R$8:R188),"")</f>
        <v/>
      </c>
      <c r="T189" s="5" t="str">
        <f t="shared" si="26"/>
        <v/>
      </c>
    </row>
    <row r="190" spans="1:20" x14ac:dyDescent="0.25">
      <c r="A190" s="8">
        <v>83646</v>
      </c>
      <c r="B190" s="18" t="s">
        <v>246</v>
      </c>
      <c r="C190" s="9" t="s">
        <v>67</v>
      </c>
      <c r="D190" s="9" t="s">
        <v>85</v>
      </c>
      <c r="E190" s="10">
        <v>173145</v>
      </c>
      <c r="F190" s="5" t="s">
        <v>495</v>
      </c>
      <c r="G190" s="5" t="s">
        <v>498</v>
      </c>
      <c r="H190" t="str">
        <f t="shared" si="18"/>
        <v/>
      </c>
      <c r="I190" s="5" t="str">
        <f t="shared" si="19"/>
        <v/>
      </c>
      <c r="J190" s="5" t="str">
        <f>IF(I190=1,SUM($I$8:I189),"")</f>
        <v/>
      </c>
      <c r="K190" s="5" t="str">
        <f t="shared" si="20"/>
        <v/>
      </c>
      <c r="L190" s="5" t="str">
        <f t="shared" si="21"/>
        <v/>
      </c>
      <c r="M190" s="5" t="str">
        <f>IF(L190=1,SUM($L$8:L189),"")</f>
        <v/>
      </c>
      <c r="N190" s="5" t="str">
        <f t="shared" si="22"/>
        <v/>
      </c>
      <c r="O190" s="5" t="str">
        <f t="shared" si="23"/>
        <v/>
      </c>
      <c r="P190" s="5" t="str">
        <f>IF(O190=1,SUM(O$8:O189),"")</f>
        <v/>
      </c>
      <c r="Q190" s="5" t="str">
        <f t="shared" si="24"/>
        <v/>
      </c>
      <c r="R190" s="5" t="str">
        <f t="shared" si="25"/>
        <v/>
      </c>
      <c r="S190" s="5" t="str">
        <f>IF(R190=1,SUM(R$8:R189),"")</f>
        <v/>
      </c>
      <c r="T190" s="5" t="str">
        <f t="shared" si="26"/>
        <v/>
      </c>
    </row>
    <row r="191" spans="1:20" x14ac:dyDescent="0.25">
      <c r="A191" s="8">
        <v>82547</v>
      </c>
      <c r="B191" s="18" t="s">
        <v>247</v>
      </c>
      <c r="C191" s="9" t="s">
        <v>75</v>
      </c>
      <c r="D191" s="9" t="s">
        <v>125</v>
      </c>
      <c r="E191" s="10">
        <v>173123</v>
      </c>
      <c r="F191" s="5" t="s">
        <v>493</v>
      </c>
      <c r="G191" s="5" t="s">
        <v>498</v>
      </c>
      <c r="H191" t="str">
        <f t="shared" si="18"/>
        <v/>
      </c>
      <c r="I191" s="5" t="str">
        <f t="shared" si="19"/>
        <v/>
      </c>
      <c r="J191" s="5" t="str">
        <f>IF(I191=1,SUM($I$8:I190),"")</f>
        <v/>
      </c>
      <c r="K191" s="5" t="str">
        <f t="shared" si="20"/>
        <v/>
      </c>
      <c r="L191" s="5" t="str">
        <f t="shared" si="21"/>
        <v/>
      </c>
      <c r="M191" s="5" t="str">
        <f>IF(L191=1,SUM($L$8:L190),"")</f>
        <v/>
      </c>
      <c r="N191" s="5" t="str">
        <f t="shared" si="22"/>
        <v/>
      </c>
      <c r="O191" s="5" t="str">
        <f t="shared" si="23"/>
        <v/>
      </c>
      <c r="P191" s="5" t="str">
        <f>IF(O191=1,SUM(O$8:O190),"")</f>
        <v/>
      </c>
      <c r="Q191" s="5" t="str">
        <f t="shared" si="24"/>
        <v/>
      </c>
      <c r="R191" s="5" t="str">
        <f t="shared" si="25"/>
        <v/>
      </c>
      <c r="S191" s="5" t="str">
        <f>IF(R191=1,SUM(R$8:R190),"")</f>
        <v/>
      </c>
      <c r="T191" s="5" t="str">
        <f t="shared" si="26"/>
        <v/>
      </c>
    </row>
    <row r="192" spans="1:20" x14ac:dyDescent="0.25">
      <c r="A192" s="8">
        <v>83661</v>
      </c>
      <c r="B192" s="18" t="s">
        <v>248</v>
      </c>
      <c r="C192" s="9" t="s">
        <v>90</v>
      </c>
      <c r="D192" s="9" t="s">
        <v>90</v>
      </c>
      <c r="E192" s="10">
        <v>173135</v>
      </c>
      <c r="F192" s="5" t="s">
        <v>495</v>
      </c>
      <c r="G192" s="5" t="s">
        <v>498</v>
      </c>
      <c r="H192" t="str">
        <f t="shared" si="18"/>
        <v/>
      </c>
      <c r="I192" s="5" t="str">
        <f t="shared" si="19"/>
        <v/>
      </c>
      <c r="J192" s="5" t="str">
        <f>IF(I192=1,SUM($I$8:I191),"")</f>
        <v/>
      </c>
      <c r="K192" s="5" t="str">
        <f t="shared" si="20"/>
        <v/>
      </c>
      <c r="L192" s="5" t="str">
        <f t="shared" si="21"/>
        <v/>
      </c>
      <c r="M192" s="5" t="str">
        <f>IF(L192=1,SUM($L$8:L191),"")</f>
        <v/>
      </c>
      <c r="N192" s="5" t="str">
        <f t="shared" si="22"/>
        <v/>
      </c>
      <c r="O192" s="5" t="str">
        <f t="shared" si="23"/>
        <v/>
      </c>
      <c r="P192" s="5" t="str">
        <f>IF(O192=1,SUM(O$8:O191),"")</f>
        <v/>
      </c>
      <c r="Q192" s="5" t="str">
        <f t="shared" si="24"/>
        <v/>
      </c>
      <c r="R192" s="5" t="str">
        <f t="shared" si="25"/>
        <v/>
      </c>
      <c r="S192" s="5" t="str">
        <f>IF(R192=1,SUM(R$8:R191),"")</f>
        <v/>
      </c>
      <c r="T192" s="5" t="str">
        <f t="shared" si="26"/>
        <v/>
      </c>
    </row>
    <row r="193" spans="1:20" x14ac:dyDescent="0.25">
      <c r="A193" s="8">
        <v>83661</v>
      </c>
      <c r="B193" s="18" t="s">
        <v>249</v>
      </c>
      <c r="C193" s="9" t="s">
        <v>90</v>
      </c>
      <c r="D193" s="9" t="s">
        <v>90</v>
      </c>
      <c r="E193" s="10">
        <v>173135</v>
      </c>
      <c r="F193" s="5" t="s">
        <v>495</v>
      </c>
      <c r="G193" s="5" t="s">
        <v>498</v>
      </c>
      <c r="H193" t="str">
        <f t="shared" si="18"/>
        <v/>
      </c>
      <c r="I193" s="5" t="str">
        <f t="shared" si="19"/>
        <v/>
      </c>
      <c r="J193" s="5" t="str">
        <f>IF(I193=1,SUM($I$8:I192),"")</f>
        <v/>
      </c>
      <c r="K193" s="5" t="str">
        <f t="shared" si="20"/>
        <v/>
      </c>
      <c r="L193" s="5" t="str">
        <f t="shared" si="21"/>
        <v/>
      </c>
      <c r="M193" s="5" t="str">
        <f>IF(L193=1,SUM($L$8:L192),"")</f>
        <v/>
      </c>
      <c r="N193" s="5" t="str">
        <f t="shared" si="22"/>
        <v/>
      </c>
      <c r="O193" s="5" t="str">
        <f t="shared" si="23"/>
        <v/>
      </c>
      <c r="P193" s="5" t="str">
        <f>IF(O193=1,SUM(O$8:O192),"")</f>
        <v/>
      </c>
      <c r="Q193" s="5" t="str">
        <f t="shared" si="24"/>
        <v/>
      </c>
      <c r="R193" s="5" t="str">
        <f t="shared" si="25"/>
        <v/>
      </c>
      <c r="S193" s="5" t="str">
        <f>IF(R193=1,SUM(R$8:R192),"")</f>
        <v/>
      </c>
      <c r="T193" s="5" t="str">
        <f t="shared" si="26"/>
        <v/>
      </c>
    </row>
    <row r="194" spans="1:20" x14ac:dyDescent="0.25">
      <c r="A194" s="8">
        <v>83661</v>
      </c>
      <c r="B194" s="17" t="s">
        <v>250</v>
      </c>
      <c r="C194" s="9" t="s">
        <v>90</v>
      </c>
      <c r="D194" s="9" t="s">
        <v>90</v>
      </c>
      <c r="E194" s="10">
        <v>173135</v>
      </c>
      <c r="F194" s="5" t="s">
        <v>495</v>
      </c>
      <c r="G194" s="5" t="s">
        <v>497</v>
      </c>
      <c r="H194">
        <f t="shared" si="18"/>
        <v>1</v>
      </c>
      <c r="I194" s="5">
        <f t="shared" si="19"/>
        <v>1</v>
      </c>
      <c r="J194" s="5">
        <f>IF(I194=1,SUM($I$8:I193),"")</f>
        <v>17</v>
      </c>
      <c r="K194" s="5" t="str">
        <f t="shared" si="20"/>
        <v>Holz</v>
      </c>
      <c r="L194" s="5" t="str">
        <f t="shared" si="21"/>
        <v/>
      </c>
      <c r="M194" s="5" t="str">
        <f>IF(L194=1,SUM($L$8:L193),"")</f>
        <v/>
      </c>
      <c r="N194" s="5" t="str">
        <f t="shared" si="22"/>
        <v/>
      </c>
      <c r="O194" s="5" t="str">
        <f t="shared" si="23"/>
        <v/>
      </c>
      <c r="P194" s="5" t="str">
        <f>IF(O194=1,SUM(O$8:O193),"")</f>
        <v/>
      </c>
      <c r="Q194" s="5" t="str">
        <f t="shared" si="24"/>
        <v/>
      </c>
      <c r="R194" s="5" t="str">
        <f t="shared" si="25"/>
        <v/>
      </c>
      <c r="S194" s="5" t="str">
        <f>IF(R194=1,SUM(R$8:R193),"")</f>
        <v/>
      </c>
      <c r="T194" s="5" t="str">
        <f t="shared" si="26"/>
        <v/>
      </c>
    </row>
    <row r="195" spans="1:20" x14ac:dyDescent="0.25">
      <c r="A195" s="8">
        <v>82057</v>
      </c>
      <c r="B195" s="18" t="s">
        <v>251</v>
      </c>
      <c r="C195" s="9" t="s">
        <v>92</v>
      </c>
      <c r="D195" s="9" t="s">
        <v>92</v>
      </c>
      <c r="E195" s="10">
        <v>173130</v>
      </c>
      <c r="F195" s="5" t="s">
        <v>493</v>
      </c>
      <c r="G195" s="5" t="s">
        <v>498</v>
      </c>
      <c r="H195" t="str">
        <f t="shared" si="18"/>
        <v/>
      </c>
      <c r="I195" s="5" t="str">
        <f t="shared" si="19"/>
        <v/>
      </c>
      <c r="J195" s="5" t="str">
        <f>IF(I195=1,SUM($I$8:I194),"")</f>
        <v/>
      </c>
      <c r="K195" s="5" t="str">
        <f t="shared" si="20"/>
        <v/>
      </c>
      <c r="L195" s="5" t="str">
        <f t="shared" si="21"/>
        <v/>
      </c>
      <c r="M195" s="5" t="str">
        <f>IF(L195=1,SUM($L$8:L194),"")</f>
        <v/>
      </c>
      <c r="N195" s="5" t="str">
        <f t="shared" si="22"/>
        <v/>
      </c>
      <c r="O195" s="5" t="str">
        <f t="shared" si="23"/>
        <v/>
      </c>
      <c r="P195" s="5" t="str">
        <f>IF(O195=1,SUM(O$8:O194),"")</f>
        <v/>
      </c>
      <c r="Q195" s="5" t="str">
        <f t="shared" si="24"/>
        <v/>
      </c>
      <c r="R195" s="5" t="str">
        <f t="shared" si="25"/>
        <v/>
      </c>
      <c r="S195" s="5" t="str">
        <f>IF(R195=1,SUM(R$8:R194),"")</f>
        <v/>
      </c>
      <c r="T195" s="5" t="str">
        <f t="shared" si="26"/>
        <v/>
      </c>
    </row>
    <row r="196" spans="1:20" x14ac:dyDescent="0.25">
      <c r="A196" s="8">
        <v>82541</v>
      </c>
      <c r="B196" s="18" t="s">
        <v>252</v>
      </c>
      <c r="C196" s="11" t="s">
        <v>99</v>
      </c>
      <c r="D196" s="11" t="s">
        <v>252</v>
      </c>
      <c r="E196" s="12">
        <v>173137</v>
      </c>
      <c r="F196" s="5" t="s">
        <v>493</v>
      </c>
      <c r="G196" s="5" t="s">
        <v>498</v>
      </c>
      <c r="H196" t="str">
        <f t="shared" si="18"/>
        <v/>
      </c>
      <c r="I196" s="5" t="str">
        <f t="shared" si="19"/>
        <v/>
      </c>
      <c r="J196" s="5" t="str">
        <f>IF(I196=1,SUM($I$8:I195),"")</f>
        <v/>
      </c>
      <c r="K196" s="5" t="str">
        <f t="shared" si="20"/>
        <v/>
      </c>
      <c r="L196" s="5" t="str">
        <f t="shared" si="21"/>
        <v/>
      </c>
      <c r="M196" s="5" t="str">
        <f>IF(L196=1,SUM($L$8:L195),"")</f>
        <v/>
      </c>
      <c r="N196" s="5" t="str">
        <f t="shared" si="22"/>
        <v/>
      </c>
      <c r="O196" s="5" t="str">
        <f t="shared" si="23"/>
        <v/>
      </c>
      <c r="P196" s="5" t="str">
        <f>IF(O196=1,SUM(O$8:O195),"")</f>
        <v/>
      </c>
      <c r="Q196" s="5" t="str">
        <f t="shared" si="24"/>
        <v/>
      </c>
      <c r="R196" s="5" t="str">
        <f t="shared" si="25"/>
        <v/>
      </c>
      <c r="S196" s="5" t="str">
        <f>IF(R196=1,SUM(R$8:R195),"")</f>
        <v/>
      </c>
      <c r="T196" s="5" t="str">
        <f t="shared" si="26"/>
        <v/>
      </c>
    </row>
    <row r="197" spans="1:20" x14ac:dyDescent="0.25">
      <c r="A197" s="8">
        <v>82544</v>
      </c>
      <c r="B197" s="18" t="s">
        <v>253</v>
      </c>
      <c r="C197" s="9" t="s">
        <v>109</v>
      </c>
      <c r="D197" s="9" t="s">
        <v>121</v>
      </c>
      <c r="E197" s="10">
        <v>173120</v>
      </c>
      <c r="F197" s="5" t="s">
        <v>493</v>
      </c>
      <c r="G197" s="5" t="s">
        <v>498</v>
      </c>
      <c r="H197" t="str">
        <f t="shared" si="18"/>
        <v/>
      </c>
      <c r="I197" s="5" t="str">
        <f t="shared" si="19"/>
        <v/>
      </c>
      <c r="J197" s="5" t="str">
        <f>IF(I197=1,SUM($I$8:I196),"")</f>
        <v/>
      </c>
      <c r="K197" s="5" t="str">
        <f t="shared" si="20"/>
        <v/>
      </c>
      <c r="L197" s="5" t="str">
        <f t="shared" si="21"/>
        <v/>
      </c>
      <c r="M197" s="5" t="str">
        <f>IF(L197=1,SUM($L$8:L196),"")</f>
        <v/>
      </c>
      <c r="N197" s="5" t="str">
        <f t="shared" si="22"/>
        <v/>
      </c>
      <c r="O197" s="5" t="str">
        <f t="shared" si="23"/>
        <v/>
      </c>
      <c r="P197" s="5" t="str">
        <f>IF(O197=1,SUM(O$8:O196),"")</f>
        <v/>
      </c>
      <c r="Q197" s="5" t="str">
        <f t="shared" si="24"/>
        <v/>
      </c>
      <c r="R197" s="5" t="str">
        <f t="shared" si="25"/>
        <v/>
      </c>
      <c r="S197" s="5" t="str">
        <f>IF(R197=1,SUM(R$8:R196),"")</f>
        <v/>
      </c>
      <c r="T197" s="5" t="str">
        <f t="shared" si="26"/>
        <v/>
      </c>
    </row>
    <row r="198" spans="1:20" x14ac:dyDescent="0.25">
      <c r="A198" s="8">
        <v>83646</v>
      </c>
      <c r="B198" s="18" t="s">
        <v>254</v>
      </c>
      <c r="C198" s="9" t="s">
        <v>67</v>
      </c>
      <c r="D198" s="9" t="s">
        <v>67</v>
      </c>
      <c r="E198" s="10">
        <v>173145</v>
      </c>
      <c r="F198" s="5" t="s">
        <v>495</v>
      </c>
      <c r="G198" s="5" t="s">
        <v>498</v>
      </c>
      <c r="H198" t="str">
        <f t="shared" si="18"/>
        <v/>
      </c>
      <c r="I198" s="5" t="str">
        <f t="shared" si="19"/>
        <v/>
      </c>
      <c r="J198" s="5" t="str">
        <f>IF(I198=1,SUM($I$8:I197),"")</f>
        <v/>
      </c>
      <c r="K198" s="5" t="str">
        <f t="shared" si="20"/>
        <v/>
      </c>
      <c r="L198" s="5" t="str">
        <f t="shared" si="21"/>
        <v/>
      </c>
      <c r="M198" s="5" t="str">
        <f>IF(L198=1,SUM($L$8:L197),"")</f>
        <v/>
      </c>
      <c r="N198" s="5" t="str">
        <f t="shared" si="22"/>
        <v/>
      </c>
      <c r="O198" s="5" t="str">
        <f t="shared" si="23"/>
        <v/>
      </c>
      <c r="P198" s="5" t="str">
        <f>IF(O198=1,SUM(O$8:O197),"")</f>
        <v/>
      </c>
      <c r="Q198" s="5" t="str">
        <f t="shared" si="24"/>
        <v/>
      </c>
      <c r="R198" s="5" t="str">
        <f t="shared" si="25"/>
        <v/>
      </c>
      <c r="S198" s="5" t="str">
        <f>IF(R198=1,SUM(R$8:R197),"")</f>
        <v/>
      </c>
      <c r="T198" s="5" t="str">
        <f t="shared" si="26"/>
        <v/>
      </c>
    </row>
    <row r="199" spans="1:20" x14ac:dyDescent="0.25">
      <c r="A199" s="8">
        <v>83670</v>
      </c>
      <c r="B199" s="18" t="s">
        <v>254</v>
      </c>
      <c r="C199" s="9" t="s">
        <v>73</v>
      </c>
      <c r="D199" s="9" t="s">
        <v>140</v>
      </c>
      <c r="E199" s="10">
        <v>173111</v>
      </c>
      <c r="F199" s="5" t="s">
        <v>496</v>
      </c>
      <c r="G199" s="5" t="s">
        <v>498</v>
      </c>
      <c r="H199" t="str">
        <f t="shared" si="18"/>
        <v/>
      </c>
      <c r="I199" s="5" t="str">
        <f t="shared" si="19"/>
        <v/>
      </c>
      <c r="J199" s="5" t="str">
        <f>IF(I199=1,SUM($I$8:I198),"")</f>
        <v/>
      </c>
      <c r="K199" s="5" t="str">
        <f t="shared" si="20"/>
        <v/>
      </c>
      <c r="L199" s="5" t="str">
        <f t="shared" si="21"/>
        <v/>
      </c>
      <c r="M199" s="5" t="str">
        <f>IF(L199=1,SUM($L$8:L198),"")</f>
        <v/>
      </c>
      <c r="N199" s="5" t="str">
        <f t="shared" si="22"/>
        <v/>
      </c>
      <c r="O199" s="5" t="str">
        <f t="shared" si="23"/>
        <v/>
      </c>
      <c r="P199" s="5" t="str">
        <f>IF(O199=1,SUM(O$8:O198),"")</f>
        <v/>
      </c>
      <c r="Q199" s="5" t="str">
        <f t="shared" si="24"/>
        <v/>
      </c>
      <c r="R199" s="5" t="str">
        <f t="shared" si="25"/>
        <v/>
      </c>
      <c r="S199" s="5" t="str">
        <f>IF(R199=1,SUM(R$8:R198),"")</f>
        <v/>
      </c>
      <c r="T199" s="5" t="str">
        <f t="shared" si="26"/>
        <v/>
      </c>
    </row>
    <row r="200" spans="1:20" x14ac:dyDescent="0.25">
      <c r="A200" s="8">
        <v>83623</v>
      </c>
      <c r="B200" s="17" t="s">
        <v>255</v>
      </c>
      <c r="C200" s="11" t="s">
        <v>56</v>
      </c>
      <c r="D200" s="11" t="s">
        <v>50</v>
      </c>
      <c r="E200" s="12">
        <v>173118</v>
      </c>
      <c r="F200" s="5" t="s">
        <v>494</v>
      </c>
      <c r="G200" s="5" t="s">
        <v>497</v>
      </c>
      <c r="H200">
        <f t="shared" si="18"/>
        <v>4</v>
      </c>
      <c r="I200" s="5" t="str">
        <f t="shared" si="19"/>
        <v/>
      </c>
      <c r="J200" s="5" t="str">
        <f>IF(I200=1,SUM($I$8:I199),"")</f>
        <v/>
      </c>
      <c r="K200" s="5" t="str">
        <f t="shared" si="20"/>
        <v/>
      </c>
      <c r="L200" s="5" t="str">
        <f t="shared" si="21"/>
        <v/>
      </c>
      <c r="M200" s="5" t="str">
        <f>IF(L200=1,SUM($L$8:L199),"")</f>
        <v/>
      </c>
      <c r="N200" s="5" t="str">
        <f t="shared" si="22"/>
        <v/>
      </c>
      <c r="O200" s="5" t="str">
        <f t="shared" si="23"/>
        <v/>
      </c>
      <c r="P200" s="5" t="str">
        <f>IF(O200=1,SUM(O$8:O199),"")</f>
        <v/>
      </c>
      <c r="Q200" s="5" t="str">
        <f t="shared" si="24"/>
        <v/>
      </c>
      <c r="R200" s="5">
        <f t="shared" si="25"/>
        <v>1</v>
      </c>
      <c r="S200" s="5">
        <f>IF(R200=1,SUM(R$8:R199),"")</f>
        <v>15</v>
      </c>
      <c r="T200" s="5" t="str">
        <f t="shared" si="26"/>
        <v>Humbach</v>
      </c>
    </row>
    <row r="201" spans="1:20" x14ac:dyDescent="0.25">
      <c r="A201" s="8">
        <v>83646</v>
      </c>
      <c r="B201" s="18" t="s">
        <v>256</v>
      </c>
      <c r="C201" s="9" t="s">
        <v>67</v>
      </c>
      <c r="D201" s="9" t="s">
        <v>68</v>
      </c>
      <c r="E201" s="10">
        <v>173145</v>
      </c>
      <c r="F201" s="5" t="s">
        <v>495</v>
      </c>
      <c r="G201" s="5" t="s">
        <v>498</v>
      </c>
      <c r="H201" t="str">
        <f t="shared" si="18"/>
        <v/>
      </c>
      <c r="I201" s="5" t="str">
        <f t="shared" si="19"/>
        <v/>
      </c>
      <c r="J201" s="5" t="str">
        <f>IF(I201=1,SUM($I$8:I200),"")</f>
        <v/>
      </c>
      <c r="K201" s="5" t="str">
        <f t="shared" si="20"/>
        <v/>
      </c>
      <c r="L201" s="5" t="str">
        <f t="shared" si="21"/>
        <v/>
      </c>
      <c r="M201" s="5" t="str">
        <f>IF(L201=1,SUM($L$8:L200),"")</f>
        <v/>
      </c>
      <c r="N201" s="5" t="str">
        <f t="shared" si="22"/>
        <v/>
      </c>
      <c r="O201" s="5" t="str">
        <f t="shared" si="23"/>
        <v/>
      </c>
      <c r="P201" s="5" t="str">
        <f>IF(O201=1,SUM(O$8:O200),"")</f>
        <v/>
      </c>
      <c r="Q201" s="5" t="str">
        <f t="shared" si="24"/>
        <v/>
      </c>
      <c r="R201" s="5" t="str">
        <f t="shared" si="25"/>
        <v/>
      </c>
      <c r="S201" s="5" t="str">
        <f>IF(R201=1,SUM(R$8:R200),"")</f>
        <v/>
      </c>
      <c r="T201" s="5" t="str">
        <f t="shared" si="26"/>
        <v/>
      </c>
    </row>
    <row r="202" spans="1:20" x14ac:dyDescent="0.25">
      <c r="A202" s="8">
        <v>82057</v>
      </c>
      <c r="B202" s="18" t="s">
        <v>92</v>
      </c>
      <c r="C202" s="9" t="s">
        <v>92</v>
      </c>
      <c r="D202" s="9" t="s">
        <v>92</v>
      </c>
      <c r="E202" s="10">
        <v>173130</v>
      </c>
      <c r="F202" s="5" t="s">
        <v>493</v>
      </c>
      <c r="G202" s="5" t="s">
        <v>498</v>
      </c>
      <c r="H202" t="str">
        <f t="shared" ref="H202:H265" si="27">IF(AND(G202="ja",F202="Süd"),1,IF(AND(G202="ja",F202="Nord"),2,IF(AND(G202="ja",F202="Loisachtal"),3,IF(AND(G202="ja",F202="Mitte"),4,""))))</f>
        <v/>
      </c>
      <c r="I202" s="5" t="str">
        <f t="shared" ref="I202:I265" si="28">IF($H202=$I$8,1,"")</f>
        <v/>
      </c>
      <c r="J202" s="5" t="str">
        <f>IF(I202=1,SUM($I$8:I201),"")</f>
        <v/>
      </c>
      <c r="K202" s="5" t="str">
        <f t="shared" ref="K202:K265" si="29">IF($I202=1,$B202,"")</f>
        <v/>
      </c>
      <c r="L202" s="5" t="str">
        <f t="shared" ref="L202:L265" si="30">IF($H202=$L$7,1,"")</f>
        <v/>
      </c>
      <c r="M202" s="5" t="str">
        <f>IF(L202=1,SUM($L$8:L201),"")</f>
        <v/>
      </c>
      <c r="N202" s="5" t="str">
        <f t="shared" ref="N202:N265" si="31">IF(L202=1,$B202,"")</f>
        <v/>
      </c>
      <c r="O202" s="5" t="str">
        <f t="shared" ref="O202:O265" si="32">IF($H202=O$7,1,"")</f>
        <v/>
      </c>
      <c r="P202" s="5" t="str">
        <f>IF(O202=1,SUM(O$8:O201),"")</f>
        <v/>
      </c>
      <c r="Q202" s="5" t="str">
        <f t="shared" ref="Q202:Q265" si="33">IF(O202=1,$B202,"")</f>
        <v/>
      </c>
      <c r="R202" s="5" t="str">
        <f t="shared" ref="R202:R265" si="34">IF($H202=R$7,1,"")</f>
        <v/>
      </c>
      <c r="S202" s="5" t="str">
        <f>IF(R202=1,SUM(R$8:R201),"")</f>
        <v/>
      </c>
      <c r="T202" s="5" t="str">
        <f t="shared" ref="T202:T265" si="35">IF(R202=1,$B202,"")</f>
        <v/>
      </c>
    </row>
    <row r="203" spans="1:20" x14ac:dyDescent="0.25">
      <c r="A203" s="8">
        <v>83661</v>
      </c>
      <c r="B203" s="17" t="s">
        <v>513</v>
      </c>
      <c r="C203" s="9" t="s">
        <v>90</v>
      </c>
      <c r="D203" s="9" t="s">
        <v>90</v>
      </c>
      <c r="E203" s="10">
        <v>173135</v>
      </c>
      <c r="F203" s="5" t="s">
        <v>495</v>
      </c>
      <c r="G203" s="5" t="s">
        <v>497</v>
      </c>
      <c r="H203">
        <f t="shared" si="27"/>
        <v>1</v>
      </c>
      <c r="I203" s="5">
        <f t="shared" si="28"/>
        <v>1</v>
      </c>
      <c r="J203" s="5">
        <f>IF(I203=1,SUM($I$8:I202),"")</f>
        <v>18</v>
      </c>
      <c r="K203" s="5" t="str">
        <f t="shared" si="29"/>
        <v>Idealhanghütte</v>
      </c>
      <c r="L203" s="5" t="str">
        <f t="shared" si="30"/>
        <v/>
      </c>
      <c r="M203" s="5" t="str">
        <f>IF(L203=1,SUM($L$8:L202),"")</f>
        <v/>
      </c>
      <c r="N203" s="5" t="str">
        <f t="shared" si="31"/>
        <v/>
      </c>
      <c r="O203" s="5" t="str">
        <f t="shared" si="32"/>
        <v/>
      </c>
      <c r="P203" s="5" t="str">
        <f>IF(O203=1,SUM(O$8:O202),"")</f>
        <v/>
      </c>
      <c r="Q203" s="5" t="str">
        <f t="shared" si="33"/>
        <v/>
      </c>
      <c r="R203" s="5" t="str">
        <f t="shared" si="34"/>
        <v/>
      </c>
      <c r="S203" s="5" t="str">
        <f>IF(R203=1,SUM(R$8:R202),"")</f>
        <v/>
      </c>
      <c r="T203" s="5" t="str">
        <f t="shared" si="35"/>
        <v/>
      </c>
    </row>
    <row r="204" spans="1:20" x14ac:dyDescent="0.25">
      <c r="A204" s="8">
        <v>82547</v>
      </c>
      <c r="B204" s="18" t="s">
        <v>257</v>
      </c>
      <c r="C204" s="9" t="s">
        <v>75</v>
      </c>
      <c r="D204" s="9" t="s">
        <v>125</v>
      </c>
      <c r="E204" s="10">
        <v>173123</v>
      </c>
      <c r="F204" s="5" t="s">
        <v>493</v>
      </c>
      <c r="G204" s="5" t="s">
        <v>498</v>
      </c>
      <c r="H204" t="str">
        <f t="shared" si="27"/>
        <v/>
      </c>
      <c r="I204" s="5" t="str">
        <f t="shared" si="28"/>
        <v/>
      </c>
      <c r="J204" s="5" t="str">
        <f>IF(I204=1,SUM($I$8:I203),"")</f>
        <v/>
      </c>
      <c r="K204" s="5" t="str">
        <f t="shared" si="29"/>
        <v/>
      </c>
      <c r="L204" s="5" t="str">
        <f t="shared" si="30"/>
        <v/>
      </c>
      <c r="M204" s="5" t="str">
        <f>IF(L204=1,SUM($L$8:L203),"")</f>
        <v/>
      </c>
      <c r="N204" s="5" t="str">
        <f t="shared" si="31"/>
        <v/>
      </c>
      <c r="O204" s="5" t="str">
        <f t="shared" si="32"/>
        <v/>
      </c>
      <c r="P204" s="5" t="str">
        <f>IF(O204=1,SUM(O$8:O203),"")</f>
        <v/>
      </c>
      <c r="Q204" s="5" t="str">
        <f t="shared" si="33"/>
        <v/>
      </c>
      <c r="R204" s="5" t="str">
        <f t="shared" si="34"/>
        <v/>
      </c>
      <c r="S204" s="5" t="str">
        <f>IF(R204=1,SUM(R$8:R203),"")</f>
        <v/>
      </c>
      <c r="T204" s="5" t="str">
        <f t="shared" si="35"/>
        <v/>
      </c>
    </row>
    <row r="205" spans="1:20" x14ac:dyDescent="0.25">
      <c r="A205" s="8">
        <v>82057</v>
      </c>
      <c r="B205" s="18" t="s">
        <v>258</v>
      </c>
      <c r="C205" s="9" t="s">
        <v>92</v>
      </c>
      <c r="D205" s="9" t="s">
        <v>92</v>
      </c>
      <c r="E205" s="10">
        <v>173130</v>
      </c>
      <c r="F205" s="5" t="s">
        <v>493</v>
      </c>
      <c r="G205" s="5" t="s">
        <v>498</v>
      </c>
      <c r="H205" t="str">
        <f t="shared" si="27"/>
        <v/>
      </c>
      <c r="I205" s="5" t="str">
        <f t="shared" si="28"/>
        <v/>
      </c>
      <c r="J205" s="5" t="str">
        <f>IF(I205=1,SUM($I$8:I204),"")</f>
        <v/>
      </c>
      <c r="K205" s="5" t="str">
        <f t="shared" si="29"/>
        <v/>
      </c>
      <c r="L205" s="5" t="str">
        <f t="shared" si="30"/>
        <v/>
      </c>
      <c r="M205" s="5" t="str">
        <f>IF(L205=1,SUM($L$8:L204),"")</f>
        <v/>
      </c>
      <c r="N205" s="5" t="str">
        <f t="shared" si="31"/>
        <v/>
      </c>
      <c r="O205" s="5" t="str">
        <f t="shared" si="32"/>
        <v/>
      </c>
      <c r="P205" s="5" t="str">
        <f>IF(O205=1,SUM(O$8:O204),"")</f>
        <v/>
      </c>
      <c r="Q205" s="5" t="str">
        <f t="shared" si="33"/>
        <v/>
      </c>
      <c r="R205" s="5" t="str">
        <f t="shared" si="34"/>
        <v/>
      </c>
      <c r="S205" s="5" t="str">
        <f>IF(R205=1,SUM(R$8:R204),"")</f>
        <v/>
      </c>
      <c r="T205" s="5" t="str">
        <f t="shared" si="35"/>
        <v/>
      </c>
    </row>
    <row r="206" spans="1:20" x14ac:dyDescent="0.25">
      <c r="A206" s="8">
        <v>83676</v>
      </c>
      <c r="B206" s="17" t="s">
        <v>78</v>
      </c>
      <c r="C206" s="9" t="s">
        <v>78</v>
      </c>
      <c r="D206" s="9" t="s">
        <v>78</v>
      </c>
      <c r="E206" s="10">
        <v>173131</v>
      </c>
      <c r="F206" s="5" t="s">
        <v>495</v>
      </c>
      <c r="G206" s="5" t="s">
        <v>497</v>
      </c>
      <c r="H206">
        <f t="shared" si="27"/>
        <v>1</v>
      </c>
      <c r="I206" s="5">
        <f t="shared" si="28"/>
        <v>1</v>
      </c>
      <c r="J206" s="5">
        <f>IF(I206=1,SUM($I$8:I205),"")</f>
        <v>19</v>
      </c>
      <c r="K206" s="5" t="str">
        <f t="shared" si="29"/>
        <v>Jachenau</v>
      </c>
      <c r="L206" s="5" t="str">
        <f t="shared" si="30"/>
        <v/>
      </c>
      <c r="M206" s="5" t="str">
        <f>IF(L206=1,SUM($L$8:L205),"")</f>
        <v/>
      </c>
      <c r="N206" s="5" t="str">
        <f t="shared" si="31"/>
        <v/>
      </c>
      <c r="O206" s="5" t="str">
        <f t="shared" si="32"/>
        <v/>
      </c>
      <c r="P206" s="5" t="str">
        <f>IF(O206=1,SUM(O$8:O205),"")</f>
        <v/>
      </c>
      <c r="Q206" s="5" t="str">
        <f t="shared" si="33"/>
        <v/>
      </c>
      <c r="R206" s="5" t="str">
        <f t="shared" si="34"/>
        <v/>
      </c>
      <c r="S206" s="5" t="str">
        <f>IF(R206=1,SUM(R$8:R205),"")</f>
        <v/>
      </c>
      <c r="T206" s="5" t="str">
        <f t="shared" si="35"/>
        <v/>
      </c>
    </row>
    <row r="207" spans="1:20" x14ac:dyDescent="0.25">
      <c r="A207" s="8">
        <v>83623</v>
      </c>
      <c r="B207" s="18" t="s">
        <v>259</v>
      </c>
      <c r="C207" s="11" t="s">
        <v>56</v>
      </c>
      <c r="D207" s="11" t="s">
        <v>43</v>
      </c>
      <c r="E207" s="12">
        <v>173118</v>
      </c>
      <c r="F207" s="5" t="s">
        <v>494</v>
      </c>
      <c r="G207" s="5" t="s">
        <v>498</v>
      </c>
      <c r="H207" t="str">
        <f t="shared" si="27"/>
        <v/>
      </c>
      <c r="I207" s="5" t="str">
        <f t="shared" si="28"/>
        <v/>
      </c>
      <c r="J207" s="5" t="str">
        <f>IF(I207=1,SUM($I$8:I206),"")</f>
        <v/>
      </c>
      <c r="K207" s="5" t="str">
        <f t="shared" si="29"/>
        <v/>
      </c>
      <c r="L207" s="5" t="str">
        <f t="shared" si="30"/>
        <v/>
      </c>
      <c r="M207" s="5" t="str">
        <f>IF(L207=1,SUM($L$8:L206),"")</f>
        <v/>
      </c>
      <c r="N207" s="5" t="str">
        <f t="shared" si="31"/>
        <v/>
      </c>
      <c r="O207" s="5" t="str">
        <f t="shared" si="32"/>
        <v/>
      </c>
      <c r="P207" s="5" t="str">
        <f>IF(O207=1,SUM(O$8:O206),"")</f>
        <v/>
      </c>
      <c r="Q207" s="5" t="str">
        <f t="shared" si="33"/>
        <v/>
      </c>
      <c r="R207" s="5" t="str">
        <f t="shared" si="34"/>
        <v/>
      </c>
      <c r="S207" s="5" t="str">
        <f>IF(R207=1,SUM(R$8:R206),"")</f>
        <v/>
      </c>
      <c r="T207" s="5" t="str">
        <f t="shared" si="35"/>
        <v/>
      </c>
    </row>
    <row r="208" spans="1:20" x14ac:dyDescent="0.25">
      <c r="A208" s="8">
        <v>83670</v>
      </c>
      <c r="B208" s="18" t="s">
        <v>260</v>
      </c>
      <c r="C208" s="11" t="s">
        <v>73</v>
      </c>
      <c r="D208" s="11" t="s">
        <v>150</v>
      </c>
      <c r="E208" s="12">
        <v>173111</v>
      </c>
      <c r="F208" s="5" t="s">
        <v>496</v>
      </c>
      <c r="G208" s="5" t="s">
        <v>498</v>
      </c>
      <c r="H208" t="str">
        <f t="shared" si="27"/>
        <v/>
      </c>
      <c r="I208" s="5" t="str">
        <f t="shared" si="28"/>
        <v/>
      </c>
      <c r="J208" s="5" t="str">
        <f>IF(I208=1,SUM($I$8:I207),"")</f>
        <v/>
      </c>
      <c r="K208" s="5" t="str">
        <f t="shared" si="29"/>
        <v/>
      </c>
      <c r="L208" s="5" t="str">
        <f t="shared" si="30"/>
        <v/>
      </c>
      <c r="M208" s="5" t="str">
        <f>IF(L208=1,SUM($L$8:L207),"")</f>
        <v/>
      </c>
      <c r="N208" s="5" t="str">
        <f t="shared" si="31"/>
        <v/>
      </c>
      <c r="O208" s="5" t="str">
        <f t="shared" si="32"/>
        <v/>
      </c>
      <c r="P208" s="5" t="str">
        <f>IF(O208=1,SUM(O$8:O207),"")</f>
        <v/>
      </c>
      <c r="Q208" s="5" t="str">
        <f t="shared" si="33"/>
        <v/>
      </c>
      <c r="R208" s="5" t="str">
        <f t="shared" si="34"/>
        <v/>
      </c>
      <c r="S208" s="5" t="str">
        <f>IF(R208=1,SUM(R$8:R207),"")</f>
        <v/>
      </c>
      <c r="T208" s="5" t="str">
        <f t="shared" si="35"/>
        <v/>
      </c>
    </row>
    <row r="209" spans="1:20" x14ac:dyDescent="0.25">
      <c r="A209" s="8">
        <v>83623</v>
      </c>
      <c r="B209" s="18" t="s">
        <v>261</v>
      </c>
      <c r="C209" s="9" t="s">
        <v>56</v>
      </c>
      <c r="D209" s="9" t="s">
        <v>181</v>
      </c>
      <c r="E209" s="10">
        <v>173118</v>
      </c>
      <c r="F209" s="5" t="s">
        <v>494</v>
      </c>
      <c r="G209" s="5" t="s">
        <v>498</v>
      </c>
      <c r="H209" t="str">
        <f t="shared" si="27"/>
        <v/>
      </c>
      <c r="I209" s="5" t="str">
        <f t="shared" si="28"/>
        <v/>
      </c>
      <c r="J209" s="5" t="str">
        <f>IF(I209=1,SUM($I$8:I208),"")</f>
        <v/>
      </c>
      <c r="K209" s="5" t="str">
        <f t="shared" si="29"/>
        <v/>
      </c>
      <c r="L209" s="5" t="str">
        <f t="shared" si="30"/>
        <v/>
      </c>
      <c r="M209" s="5" t="str">
        <f>IF(L209=1,SUM($L$8:L208),"")</f>
        <v/>
      </c>
      <c r="N209" s="5" t="str">
        <f t="shared" si="31"/>
        <v/>
      </c>
      <c r="O209" s="5" t="str">
        <f t="shared" si="32"/>
        <v/>
      </c>
      <c r="P209" s="5" t="str">
        <f>IF(O209=1,SUM(O$8:O208),"")</f>
        <v/>
      </c>
      <c r="Q209" s="5" t="str">
        <f t="shared" si="33"/>
        <v/>
      </c>
      <c r="R209" s="5" t="str">
        <f t="shared" si="34"/>
        <v/>
      </c>
      <c r="S209" s="5" t="str">
        <f>IF(R209=1,SUM(R$8:R208),"")</f>
        <v/>
      </c>
      <c r="T209" s="5" t="str">
        <f t="shared" si="35"/>
        <v/>
      </c>
    </row>
    <row r="210" spans="1:20" x14ac:dyDescent="0.25">
      <c r="A210" s="8">
        <v>83674</v>
      </c>
      <c r="B210" s="18" t="s">
        <v>262</v>
      </c>
      <c r="C210" s="9" t="s">
        <v>176</v>
      </c>
      <c r="D210" s="9" t="s">
        <v>176</v>
      </c>
      <c r="E210" s="10">
        <v>173124</v>
      </c>
      <c r="F210" s="5" t="s">
        <v>495</v>
      </c>
      <c r="G210" s="5" t="s">
        <v>498</v>
      </c>
      <c r="H210" t="str">
        <f t="shared" si="27"/>
        <v/>
      </c>
      <c r="I210" s="5" t="str">
        <f t="shared" si="28"/>
        <v/>
      </c>
      <c r="J210" s="5" t="str">
        <f>IF(I210=1,SUM($I$8:I209),"")</f>
        <v/>
      </c>
      <c r="K210" s="5" t="str">
        <f t="shared" si="29"/>
        <v/>
      </c>
      <c r="L210" s="5" t="str">
        <f t="shared" si="30"/>
        <v/>
      </c>
      <c r="M210" s="5" t="str">
        <f>IF(L210=1,SUM($L$8:L209),"")</f>
        <v/>
      </c>
      <c r="N210" s="5" t="str">
        <f t="shared" si="31"/>
        <v/>
      </c>
      <c r="O210" s="5" t="str">
        <f t="shared" si="32"/>
        <v/>
      </c>
      <c r="P210" s="5" t="str">
        <f>IF(O210=1,SUM(O$8:O209),"")</f>
        <v/>
      </c>
      <c r="Q210" s="5" t="str">
        <f t="shared" si="33"/>
        <v/>
      </c>
      <c r="R210" s="5" t="str">
        <f t="shared" si="34"/>
        <v/>
      </c>
      <c r="S210" s="5" t="str">
        <f>IF(R210=1,SUM(R$8:R209),"")</f>
        <v/>
      </c>
      <c r="T210" s="5" t="str">
        <f t="shared" si="35"/>
        <v/>
      </c>
    </row>
    <row r="211" spans="1:20" x14ac:dyDescent="0.25">
      <c r="A211" s="8">
        <v>83646</v>
      </c>
      <c r="B211" s="18" t="s">
        <v>263</v>
      </c>
      <c r="C211" s="11" t="s">
        <v>67</v>
      </c>
      <c r="D211" s="11" t="s">
        <v>85</v>
      </c>
      <c r="E211" s="12">
        <v>173145</v>
      </c>
      <c r="F211" s="5" t="s">
        <v>495</v>
      </c>
      <c r="G211" s="5" t="s">
        <v>498</v>
      </c>
      <c r="H211" t="str">
        <f t="shared" si="27"/>
        <v/>
      </c>
      <c r="I211" s="5" t="str">
        <f t="shared" si="28"/>
        <v/>
      </c>
      <c r="J211" s="5" t="str">
        <f>IF(I211=1,SUM($I$8:I210),"")</f>
        <v/>
      </c>
      <c r="K211" s="5" t="str">
        <f t="shared" si="29"/>
        <v/>
      </c>
      <c r="L211" s="5" t="str">
        <f t="shared" si="30"/>
        <v/>
      </c>
      <c r="M211" s="5" t="str">
        <f>IF(L211=1,SUM($L$8:L210),"")</f>
        <v/>
      </c>
      <c r="N211" s="5" t="str">
        <f t="shared" si="31"/>
        <v/>
      </c>
      <c r="O211" s="5" t="str">
        <f t="shared" si="32"/>
        <v/>
      </c>
      <c r="P211" s="5" t="str">
        <f>IF(O211=1,SUM(O$8:O210),"")</f>
        <v/>
      </c>
      <c r="Q211" s="5" t="str">
        <f t="shared" si="33"/>
        <v/>
      </c>
      <c r="R211" s="5" t="str">
        <f t="shared" si="34"/>
        <v/>
      </c>
      <c r="S211" s="5" t="str">
        <f>IF(R211=1,SUM(R$8:R210),"")</f>
        <v/>
      </c>
      <c r="T211" s="5" t="str">
        <f t="shared" si="35"/>
        <v/>
      </c>
    </row>
    <row r="212" spans="1:20" x14ac:dyDescent="0.25">
      <c r="A212" s="8">
        <v>83646</v>
      </c>
      <c r="B212" s="18" t="s">
        <v>264</v>
      </c>
      <c r="C212" s="11" t="s">
        <v>67</v>
      </c>
      <c r="D212" s="11" t="s">
        <v>85</v>
      </c>
      <c r="E212" s="12">
        <v>173145</v>
      </c>
      <c r="F212" s="5" t="s">
        <v>495</v>
      </c>
      <c r="G212" s="5" t="s">
        <v>498</v>
      </c>
      <c r="H212" t="str">
        <f t="shared" si="27"/>
        <v/>
      </c>
      <c r="I212" s="5" t="str">
        <f t="shared" si="28"/>
        <v/>
      </c>
      <c r="J212" s="5" t="str">
        <f>IF(I212=1,SUM($I$8:I211),"")</f>
        <v/>
      </c>
      <c r="K212" s="5" t="str">
        <f t="shared" si="29"/>
        <v/>
      </c>
      <c r="L212" s="5" t="str">
        <f t="shared" si="30"/>
        <v/>
      </c>
      <c r="M212" s="5" t="str">
        <f>IF(L212=1,SUM($L$8:L211),"")</f>
        <v/>
      </c>
      <c r="N212" s="5" t="str">
        <f t="shared" si="31"/>
        <v/>
      </c>
      <c r="O212" s="5" t="str">
        <f t="shared" si="32"/>
        <v/>
      </c>
      <c r="P212" s="5" t="str">
        <f>IF(O212=1,SUM(O$8:O211),"")</f>
        <v/>
      </c>
      <c r="Q212" s="5" t="str">
        <f t="shared" si="33"/>
        <v/>
      </c>
      <c r="R212" s="5" t="str">
        <f t="shared" si="34"/>
        <v/>
      </c>
      <c r="S212" s="5" t="str">
        <f>IF(R212=1,SUM(R$8:R211),"")</f>
        <v/>
      </c>
      <c r="T212" s="5" t="str">
        <f t="shared" si="35"/>
        <v/>
      </c>
    </row>
    <row r="213" spans="1:20" x14ac:dyDescent="0.25">
      <c r="A213" s="8">
        <v>83646</v>
      </c>
      <c r="B213" s="18" t="s">
        <v>265</v>
      </c>
      <c r="C213" s="9" t="s">
        <v>67</v>
      </c>
      <c r="D213" s="9" t="s">
        <v>85</v>
      </c>
      <c r="E213" s="10">
        <v>173145</v>
      </c>
      <c r="F213" s="5" t="s">
        <v>495</v>
      </c>
      <c r="G213" s="5" t="s">
        <v>498</v>
      </c>
      <c r="H213" t="str">
        <f t="shared" si="27"/>
        <v/>
      </c>
      <c r="I213" s="5" t="str">
        <f t="shared" si="28"/>
        <v/>
      </c>
      <c r="J213" s="5" t="str">
        <f>IF(I213=1,SUM($I$8:I212),"")</f>
        <v/>
      </c>
      <c r="K213" s="5" t="str">
        <f t="shared" si="29"/>
        <v/>
      </c>
      <c r="L213" s="5" t="str">
        <f t="shared" si="30"/>
        <v/>
      </c>
      <c r="M213" s="5" t="str">
        <f>IF(L213=1,SUM($L$8:L212),"")</f>
        <v/>
      </c>
      <c r="N213" s="5" t="str">
        <f t="shared" si="31"/>
        <v/>
      </c>
      <c r="O213" s="5" t="str">
        <f t="shared" si="32"/>
        <v/>
      </c>
      <c r="P213" s="5" t="str">
        <f>IF(O213=1,SUM(O$8:O212),"")</f>
        <v/>
      </c>
      <c r="Q213" s="5" t="str">
        <f t="shared" si="33"/>
        <v/>
      </c>
      <c r="R213" s="5" t="str">
        <f t="shared" si="34"/>
        <v/>
      </c>
      <c r="S213" s="5" t="str">
        <f>IF(R213=1,SUM(R$8:R212),"")</f>
        <v/>
      </c>
      <c r="T213" s="5" t="str">
        <f t="shared" si="35"/>
        <v/>
      </c>
    </row>
    <row r="214" spans="1:20" x14ac:dyDescent="0.25">
      <c r="A214" s="8">
        <v>83670</v>
      </c>
      <c r="B214" s="18" t="s">
        <v>266</v>
      </c>
      <c r="C214" s="9" t="s">
        <v>73</v>
      </c>
      <c r="D214" s="9" t="s">
        <v>73</v>
      </c>
      <c r="E214" s="10">
        <v>173111</v>
      </c>
      <c r="F214" s="5" t="s">
        <v>496</v>
      </c>
      <c r="G214" s="5" t="s">
        <v>498</v>
      </c>
      <c r="H214" t="str">
        <f t="shared" si="27"/>
        <v/>
      </c>
      <c r="I214" s="5" t="str">
        <f t="shared" si="28"/>
        <v/>
      </c>
      <c r="J214" s="5" t="str">
        <f>IF(I214=1,SUM($I$8:I213),"")</f>
        <v/>
      </c>
      <c r="K214" s="5" t="str">
        <f t="shared" si="29"/>
        <v/>
      </c>
      <c r="L214" s="5" t="str">
        <f t="shared" si="30"/>
        <v/>
      </c>
      <c r="M214" s="5" t="str">
        <f>IF(L214=1,SUM($L$8:L213),"")</f>
        <v/>
      </c>
      <c r="N214" s="5" t="str">
        <f t="shared" si="31"/>
        <v/>
      </c>
      <c r="O214" s="5" t="str">
        <f t="shared" si="32"/>
        <v/>
      </c>
      <c r="P214" s="5" t="str">
        <f>IF(O214=1,SUM(O$8:O213),"")</f>
        <v/>
      </c>
      <c r="Q214" s="5" t="str">
        <f t="shared" si="33"/>
        <v/>
      </c>
      <c r="R214" s="5" t="str">
        <f t="shared" si="34"/>
        <v/>
      </c>
      <c r="S214" s="5" t="str">
        <f>IF(R214=1,SUM(R$8:R213),"")</f>
        <v/>
      </c>
      <c r="T214" s="5" t="str">
        <f t="shared" si="35"/>
        <v/>
      </c>
    </row>
    <row r="215" spans="1:20" x14ac:dyDescent="0.25">
      <c r="A215" s="8">
        <v>83646</v>
      </c>
      <c r="B215" s="18" t="s">
        <v>71</v>
      </c>
      <c r="C215" s="9" t="s">
        <v>70</v>
      </c>
      <c r="D215" s="9" t="s">
        <v>71</v>
      </c>
      <c r="E215" s="10">
        <v>173112</v>
      </c>
      <c r="F215" s="5" t="s">
        <v>495</v>
      </c>
      <c r="G215" s="5" t="s">
        <v>498</v>
      </c>
      <c r="H215" t="str">
        <f t="shared" si="27"/>
        <v/>
      </c>
      <c r="I215" s="5" t="str">
        <f t="shared" si="28"/>
        <v/>
      </c>
      <c r="J215" s="5" t="str">
        <f>IF(I215=1,SUM($I$8:I214),"")</f>
        <v/>
      </c>
      <c r="K215" s="5" t="str">
        <f t="shared" si="29"/>
        <v/>
      </c>
      <c r="L215" s="5" t="str">
        <f t="shared" si="30"/>
        <v/>
      </c>
      <c r="M215" s="5" t="str">
        <f>IF(L215=1,SUM($L$8:L214),"")</f>
        <v/>
      </c>
      <c r="N215" s="5" t="str">
        <f t="shared" si="31"/>
        <v/>
      </c>
      <c r="O215" s="5" t="str">
        <f t="shared" si="32"/>
        <v/>
      </c>
      <c r="P215" s="5" t="str">
        <f>IF(O215=1,SUM(O$8:O214),"")</f>
        <v/>
      </c>
      <c r="Q215" s="5" t="str">
        <f t="shared" si="33"/>
        <v/>
      </c>
      <c r="R215" s="5" t="str">
        <f t="shared" si="34"/>
        <v/>
      </c>
      <c r="S215" s="5" t="str">
        <f>IF(R215=1,SUM(R$8:R214),"")</f>
        <v/>
      </c>
      <c r="T215" s="5" t="str">
        <f t="shared" si="35"/>
        <v/>
      </c>
    </row>
    <row r="216" spans="1:20" ht="12.75" customHeight="1" x14ac:dyDescent="0.25">
      <c r="A216" s="8">
        <v>83661</v>
      </c>
      <c r="B216" s="18" t="s">
        <v>267</v>
      </c>
      <c r="C216" s="11" t="s">
        <v>90</v>
      </c>
      <c r="D216" s="11" t="s">
        <v>90</v>
      </c>
      <c r="E216" s="12">
        <v>173135</v>
      </c>
      <c r="F216" s="5" t="s">
        <v>495</v>
      </c>
      <c r="G216" s="5" t="s">
        <v>498</v>
      </c>
      <c r="H216" t="str">
        <f t="shared" si="27"/>
        <v/>
      </c>
      <c r="I216" s="5" t="str">
        <f t="shared" si="28"/>
        <v/>
      </c>
      <c r="J216" s="5" t="str">
        <f>IF(I216=1,SUM($I$8:I215),"")</f>
        <v/>
      </c>
      <c r="K216" s="5" t="str">
        <f t="shared" si="29"/>
        <v/>
      </c>
      <c r="L216" s="5" t="str">
        <f t="shared" si="30"/>
        <v/>
      </c>
      <c r="M216" s="5" t="str">
        <f>IF(L216=1,SUM($L$8:L215),"")</f>
        <v/>
      </c>
      <c r="N216" s="5" t="str">
        <f t="shared" si="31"/>
        <v/>
      </c>
      <c r="O216" s="5" t="str">
        <f t="shared" si="32"/>
        <v/>
      </c>
      <c r="P216" s="5" t="str">
        <f>IF(O216=1,SUM(O$8:O215),"")</f>
        <v/>
      </c>
      <c r="Q216" s="5" t="str">
        <f t="shared" si="33"/>
        <v/>
      </c>
      <c r="R216" s="5" t="str">
        <f t="shared" si="34"/>
        <v/>
      </c>
      <c r="S216" s="5" t="str">
        <f>IF(R216=1,SUM(R$8:R215),"")</f>
        <v/>
      </c>
      <c r="T216" s="5" t="str">
        <f t="shared" si="35"/>
        <v/>
      </c>
    </row>
    <row r="217" spans="1:20" x14ac:dyDescent="0.25">
      <c r="A217" s="8">
        <v>83623</v>
      </c>
      <c r="B217" s="17" t="s">
        <v>48</v>
      </c>
      <c r="C217" s="9" t="s">
        <v>56</v>
      </c>
      <c r="D217" s="11" t="s">
        <v>50</v>
      </c>
      <c r="E217" s="10">
        <v>173118</v>
      </c>
      <c r="F217" s="5" t="s">
        <v>494</v>
      </c>
      <c r="G217" s="5" t="s">
        <v>497</v>
      </c>
      <c r="H217">
        <f t="shared" si="27"/>
        <v>4</v>
      </c>
      <c r="I217" s="5" t="str">
        <f t="shared" si="28"/>
        <v/>
      </c>
      <c r="J217" s="5" t="str">
        <f>IF(I217=1,SUM($I$8:I216),"")</f>
        <v/>
      </c>
      <c r="K217" s="5" t="str">
        <f t="shared" si="29"/>
        <v/>
      </c>
      <c r="L217" s="5" t="str">
        <f t="shared" si="30"/>
        <v/>
      </c>
      <c r="M217" s="5" t="str">
        <f>IF(L217=1,SUM($L$8:L216),"")</f>
        <v/>
      </c>
      <c r="N217" s="5" t="str">
        <f t="shared" si="31"/>
        <v/>
      </c>
      <c r="O217" s="5" t="str">
        <f t="shared" si="32"/>
        <v/>
      </c>
      <c r="P217" s="5" t="str">
        <f>IF(O217=1,SUM(O$8:O216),"")</f>
        <v/>
      </c>
      <c r="Q217" s="5" t="str">
        <f t="shared" si="33"/>
        <v/>
      </c>
      <c r="R217" s="5">
        <f t="shared" si="34"/>
        <v>1</v>
      </c>
      <c r="S217" s="5">
        <f>IF(R217=1,SUM(R$8:R216),"")</f>
        <v>16</v>
      </c>
      <c r="T217" s="5" t="str">
        <f t="shared" si="35"/>
        <v>Kleineglsee</v>
      </c>
    </row>
    <row r="218" spans="1:20" x14ac:dyDescent="0.25">
      <c r="A218" s="8">
        <v>83646</v>
      </c>
      <c r="B218" s="18" t="s">
        <v>268</v>
      </c>
      <c r="C218" s="9" t="s">
        <v>67</v>
      </c>
      <c r="D218" s="9" t="s">
        <v>85</v>
      </c>
      <c r="E218" s="10">
        <v>173145</v>
      </c>
      <c r="F218" s="5" t="s">
        <v>495</v>
      </c>
      <c r="G218" s="5" t="s">
        <v>498</v>
      </c>
      <c r="H218" t="str">
        <f t="shared" si="27"/>
        <v/>
      </c>
      <c r="I218" s="5" t="str">
        <f t="shared" si="28"/>
        <v/>
      </c>
      <c r="J218" s="5" t="str">
        <f>IF(I218=1,SUM($I$8:I217),"")</f>
        <v/>
      </c>
      <c r="K218" s="5" t="str">
        <f t="shared" si="29"/>
        <v/>
      </c>
      <c r="L218" s="5" t="str">
        <f t="shared" si="30"/>
        <v/>
      </c>
      <c r="M218" s="5" t="str">
        <f>IF(L218=1,SUM($L$8:L217),"")</f>
        <v/>
      </c>
      <c r="N218" s="5" t="str">
        <f t="shared" si="31"/>
        <v/>
      </c>
      <c r="O218" s="5" t="str">
        <f t="shared" si="32"/>
        <v/>
      </c>
      <c r="P218" s="5" t="str">
        <f>IF(O218=1,SUM(O$8:O217),"")</f>
        <v/>
      </c>
      <c r="Q218" s="5" t="str">
        <f t="shared" si="33"/>
        <v/>
      </c>
      <c r="R218" s="5" t="str">
        <f t="shared" si="34"/>
        <v/>
      </c>
      <c r="S218" s="5" t="str">
        <f>IF(R218=1,SUM(R$8:R217),"")</f>
        <v/>
      </c>
      <c r="T218" s="5" t="str">
        <f t="shared" si="35"/>
        <v/>
      </c>
    </row>
    <row r="219" spans="1:20" x14ac:dyDescent="0.25">
      <c r="A219" s="8">
        <v>83646</v>
      </c>
      <c r="B219" s="18" t="s">
        <v>269</v>
      </c>
      <c r="C219" s="9" t="s">
        <v>67</v>
      </c>
      <c r="D219" s="9" t="s">
        <v>85</v>
      </c>
      <c r="E219" s="10">
        <v>173145</v>
      </c>
      <c r="F219" s="5" t="s">
        <v>495</v>
      </c>
      <c r="G219" s="5" t="s">
        <v>498</v>
      </c>
      <c r="H219" t="str">
        <f t="shared" si="27"/>
        <v/>
      </c>
      <c r="I219" s="5" t="str">
        <f t="shared" si="28"/>
        <v/>
      </c>
      <c r="J219" s="5" t="str">
        <f>IF(I219=1,SUM($I$8:I218),"")</f>
        <v/>
      </c>
      <c r="K219" s="5" t="str">
        <f t="shared" si="29"/>
        <v/>
      </c>
      <c r="L219" s="5" t="str">
        <f t="shared" si="30"/>
        <v/>
      </c>
      <c r="M219" s="5" t="str">
        <f>IF(L219=1,SUM($L$8:L218),"")</f>
        <v/>
      </c>
      <c r="N219" s="5" t="str">
        <f t="shared" si="31"/>
        <v/>
      </c>
      <c r="O219" s="5" t="str">
        <f t="shared" si="32"/>
        <v/>
      </c>
      <c r="P219" s="5" t="str">
        <f>IF(O219=1,SUM(O$8:O218),"")</f>
        <v/>
      </c>
      <c r="Q219" s="5" t="str">
        <f t="shared" si="33"/>
        <v/>
      </c>
      <c r="R219" s="5" t="str">
        <f t="shared" si="34"/>
        <v/>
      </c>
      <c r="S219" s="5" t="str">
        <f>IF(R219=1,SUM(R$8:R218),"")</f>
        <v/>
      </c>
      <c r="T219" s="5" t="str">
        <f t="shared" si="35"/>
        <v/>
      </c>
    </row>
    <row r="220" spans="1:20" x14ac:dyDescent="0.25">
      <c r="A220" s="8">
        <v>83646</v>
      </c>
      <c r="B220" s="18" t="s">
        <v>270</v>
      </c>
      <c r="C220" s="11" t="s">
        <v>67</v>
      </c>
      <c r="D220" s="11" t="s">
        <v>67</v>
      </c>
      <c r="E220" s="12">
        <v>173145</v>
      </c>
      <c r="F220" s="5" t="s">
        <v>495</v>
      </c>
      <c r="G220" s="5" t="s">
        <v>498</v>
      </c>
      <c r="H220" t="str">
        <f t="shared" si="27"/>
        <v/>
      </c>
      <c r="I220" s="5" t="str">
        <f t="shared" si="28"/>
        <v/>
      </c>
      <c r="J220" s="5" t="str">
        <f>IF(I220=1,SUM($I$8:I219),"")</f>
        <v/>
      </c>
      <c r="K220" s="5" t="str">
        <f t="shared" si="29"/>
        <v/>
      </c>
      <c r="L220" s="5" t="str">
        <f t="shared" si="30"/>
        <v/>
      </c>
      <c r="M220" s="5" t="str">
        <f>IF(L220=1,SUM($L$8:L219),"")</f>
        <v/>
      </c>
      <c r="N220" s="5" t="str">
        <f t="shared" si="31"/>
        <v/>
      </c>
      <c r="O220" s="5" t="str">
        <f t="shared" si="32"/>
        <v/>
      </c>
      <c r="P220" s="5" t="str">
        <f>IF(O220=1,SUM(O$8:O219),"")</f>
        <v/>
      </c>
      <c r="Q220" s="5" t="str">
        <f t="shared" si="33"/>
        <v/>
      </c>
      <c r="R220" s="5" t="str">
        <f t="shared" si="34"/>
        <v/>
      </c>
      <c r="S220" s="5" t="str">
        <f>IF(R220=1,SUM(R$8:R219),"")</f>
        <v/>
      </c>
      <c r="T220" s="5" t="str">
        <f t="shared" si="35"/>
        <v/>
      </c>
    </row>
    <row r="221" spans="1:20" x14ac:dyDescent="0.25">
      <c r="A221" s="8">
        <v>82431</v>
      </c>
      <c r="B221" s="18" t="s">
        <v>95</v>
      </c>
      <c r="C221" s="9" t="s">
        <v>95</v>
      </c>
      <c r="D221" s="9" t="s">
        <v>95</v>
      </c>
      <c r="E221" s="10">
        <v>173133</v>
      </c>
      <c r="F221" s="5" t="s">
        <v>496</v>
      </c>
      <c r="G221" s="5" t="s">
        <v>498</v>
      </c>
      <c r="H221" t="str">
        <f t="shared" si="27"/>
        <v/>
      </c>
      <c r="I221" s="5" t="str">
        <f t="shared" si="28"/>
        <v/>
      </c>
      <c r="J221" s="5" t="str">
        <f>IF(I221=1,SUM($I$8:I220),"")</f>
        <v/>
      </c>
      <c r="K221" s="5" t="str">
        <f t="shared" si="29"/>
        <v/>
      </c>
      <c r="L221" s="5" t="str">
        <f t="shared" si="30"/>
        <v/>
      </c>
      <c r="M221" s="5" t="str">
        <f>IF(L221=1,SUM($L$8:L220),"")</f>
        <v/>
      </c>
      <c r="N221" s="5" t="str">
        <f t="shared" si="31"/>
        <v/>
      </c>
      <c r="O221" s="5" t="str">
        <f t="shared" si="32"/>
        <v/>
      </c>
      <c r="P221" s="5" t="str">
        <f>IF(O221=1,SUM(O$8:O220),"")</f>
        <v/>
      </c>
      <c r="Q221" s="5" t="str">
        <f t="shared" si="33"/>
        <v/>
      </c>
      <c r="R221" s="5" t="str">
        <f t="shared" si="34"/>
        <v/>
      </c>
      <c r="S221" s="5" t="str">
        <f>IF(R221=1,SUM(R$8:R220),"")</f>
        <v/>
      </c>
      <c r="T221" s="5" t="str">
        <f t="shared" si="35"/>
        <v/>
      </c>
    </row>
    <row r="222" spans="1:20" x14ac:dyDescent="0.25">
      <c r="A222" s="8">
        <v>82549</v>
      </c>
      <c r="B222" s="18" t="s">
        <v>154</v>
      </c>
      <c r="C222" s="9" t="s">
        <v>117</v>
      </c>
      <c r="D222" s="9" t="s">
        <v>117</v>
      </c>
      <c r="E222" s="12">
        <v>173134</v>
      </c>
      <c r="F222" s="5" t="s">
        <v>494</v>
      </c>
      <c r="G222" s="5" t="s">
        <v>498</v>
      </c>
      <c r="H222" t="str">
        <f t="shared" si="27"/>
        <v/>
      </c>
      <c r="I222" s="5" t="str">
        <f t="shared" si="28"/>
        <v/>
      </c>
      <c r="J222" s="5" t="str">
        <f>IF(I222=1,SUM($I$8:I221),"")</f>
        <v/>
      </c>
      <c r="K222" s="5" t="str">
        <f t="shared" si="29"/>
        <v/>
      </c>
      <c r="L222" s="5" t="str">
        <f t="shared" si="30"/>
        <v/>
      </c>
      <c r="M222" s="5" t="str">
        <f>IF(L222=1,SUM($L$8:L221),"")</f>
        <v/>
      </c>
      <c r="N222" s="5" t="str">
        <f t="shared" si="31"/>
        <v/>
      </c>
      <c r="O222" s="5" t="str">
        <f t="shared" si="32"/>
        <v/>
      </c>
      <c r="P222" s="5" t="str">
        <f>IF(O222=1,SUM(O$8:O221),"")</f>
        <v/>
      </c>
      <c r="Q222" s="5" t="str">
        <f t="shared" si="33"/>
        <v/>
      </c>
      <c r="R222" s="5" t="str">
        <f t="shared" si="34"/>
        <v/>
      </c>
      <c r="S222" s="5" t="str">
        <f>IF(R222=1,SUM(R$8:R221),"")</f>
        <v/>
      </c>
      <c r="T222" s="5" t="str">
        <f t="shared" si="35"/>
        <v/>
      </c>
    </row>
    <row r="223" spans="1:20" x14ac:dyDescent="0.25">
      <c r="A223" s="8">
        <v>83646</v>
      </c>
      <c r="B223" s="18" t="s">
        <v>271</v>
      </c>
      <c r="C223" s="9" t="s">
        <v>70</v>
      </c>
      <c r="D223" s="9" t="s">
        <v>71</v>
      </c>
      <c r="E223" s="10">
        <v>173112</v>
      </c>
      <c r="F223" s="5" t="s">
        <v>495</v>
      </c>
      <c r="G223" s="5" t="s">
        <v>498</v>
      </c>
      <c r="H223" t="str">
        <f t="shared" si="27"/>
        <v/>
      </c>
      <c r="I223" s="5" t="str">
        <f t="shared" si="28"/>
        <v/>
      </c>
      <c r="J223" s="5" t="str">
        <f>IF(I223=1,SUM($I$8:I222),"")</f>
        <v/>
      </c>
      <c r="K223" s="5" t="str">
        <f t="shared" si="29"/>
        <v/>
      </c>
      <c r="L223" s="5" t="str">
        <f t="shared" si="30"/>
        <v/>
      </c>
      <c r="M223" s="5" t="str">
        <f>IF(L223=1,SUM($L$8:L222),"")</f>
        <v/>
      </c>
      <c r="N223" s="5" t="str">
        <f t="shared" si="31"/>
        <v/>
      </c>
      <c r="O223" s="5" t="str">
        <f t="shared" si="32"/>
        <v/>
      </c>
      <c r="P223" s="5" t="str">
        <f>IF(O223=1,SUM(O$8:O222),"")</f>
        <v/>
      </c>
      <c r="Q223" s="5" t="str">
        <f t="shared" si="33"/>
        <v/>
      </c>
      <c r="R223" s="5" t="str">
        <f t="shared" si="34"/>
        <v/>
      </c>
      <c r="S223" s="5" t="str">
        <f>IF(R223=1,SUM(R$8:R222),"")</f>
        <v/>
      </c>
      <c r="T223" s="5" t="str">
        <f t="shared" si="35"/>
        <v/>
      </c>
    </row>
    <row r="224" spans="1:20" x14ac:dyDescent="0.25">
      <c r="A224" s="8">
        <v>83677</v>
      </c>
      <c r="B224" s="18" t="s">
        <v>272</v>
      </c>
      <c r="C224" s="11" t="s">
        <v>82</v>
      </c>
      <c r="D224" s="11" t="s">
        <v>82</v>
      </c>
      <c r="E224" s="12">
        <v>173127</v>
      </c>
      <c r="F224" s="5" t="s">
        <v>495</v>
      </c>
      <c r="G224" s="5" t="s">
        <v>498</v>
      </c>
      <c r="H224" t="str">
        <f t="shared" si="27"/>
        <v/>
      </c>
      <c r="I224" s="5" t="str">
        <f t="shared" si="28"/>
        <v/>
      </c>
      <c r="J224" s="5" t="str">
        <f>IF(I224=1,SUM($I$8:I223),"")</f>
        <v/>
      </c>
      <c r="K224" s="5" t="str">
        <f t="shared" si="29"/>
        <v/>
      </c>
      <c r="L224" s="5" t="str">
        <f t="shared" si="30"/>
        <v/>
      </c>
      <c r="M224" s="5" t="str">
        <f>IF(L224=1,SUM($L$8:L223),"")</f>
        <v/>
      </c>
      <c r="N224" s="5" t="str">
        <f t="shared" si="31"/>
        <v/>
      </c>
      <c r="O224" s="5" t="str">
        <f t="shared" si="32"/>
        <v/>
      </c>
      <c r="P224" s="5" t="str">
        <f>IF(O224=1,SUM(O$8:O223),"")</f>
        <v/>
      </c>
      <c r="Q224" s="5" t="str">
        <f t="shared" si="33"/>
        <v/>
      </c>
      <c r="R224" s="5" t="str">
        <f t="shared" si="34"/>
        <v/>
      </c>
      <c r="S224" s="5" t="str">
        <f>IF(R224=1,SUM(R$8:R223),"")</f>
        <v/>
      </c>
      <c r="T224" s="5" t="str">
        <f t="shared" si="35"/>
        <v/>
      </c>
    </row>
    <row r="225" spans="1:20" x14ac:dyDescent="0.25">
      <c r="A225" s="8">
        <v>83623</v>
      </c>
      <c r="B225" s="18" t="s">
        <v>273</v>
      </c>
      <c r="C225" s="9" t="s">
        <v>56</v>
      </c>
      <c r="D225" s="9" t="s">
        <v>43</v>
      </c>
      <c r="E225" s="10">
        <v>173118</v>
      </c>
      <c r="F225" s="5" t="s">
        <v>494</v>
      </c>
      <c r="G225" s="5" t="s">
        <v>498</v>
      </c>
      <c r="H225" t="str">
        <f t="shared" si="27"/>
        <v/>
      </c>
      <c r="I225" s="5" t="str">
        <f t="shared" si="28"/>
        <v/>
      </c>
      <c r="J225" s="5" t="str">
        <f>IF(I225=1,SUM($I$8:I224),"")</f>
        <v/>
      </c>
      <c r="K225" s="5" t="str">
        <f t="shared" si="29"/>
        <v/>
      </c>
      <c r="L225" s="5" t="str">
        <f t="shared" si="30"/>
        <v/>
      </c>
      <c r="M225" s="5" t="str">
        <f>IF(L225=1,SUM($L$8:L224),"")</f>
        <v/>
      </c>
      <c r="N225" s="5" t="str">
        <f t="shared" si="31"/>
        <v/>
      </c>
      <c r="O225" s="5" t="str">
        <f t="shared" si="32"/>
        <v/>
      </c>
      <c r="P225" s="5" t="str">
        <f>IF(O225=1,SUM(O$8:O224),"")</f>
        <v/>
      </c>
      <c r="Q225" s="5" t="str">
        <f t="shared" si="33"/>
        <v/>
      </c>
      <c r="R225" s="5" t="str">
        <f t="shared" si="34"/>
        <v/>
      </c>
      <c r="S225" s="5" t="str">
        <f>IF(R225=1,SUM(R$8:R224),"")</f>
        <v/>
      </c>
      <c r="T225" s="5" t="str">
        <f t="shared" si="35"/>
        <v/>
      </c>
    </row>
    <row r="226" spans="1:20" x14ac:dyDescent="0.25">
      <c r="A226" s="8">
        <v>83646</v>
      </c>
      <c r="B226" s="18" t="s">
        <v>274</v>
      </c>
      <c r="C226" s="9" t="s">
        <v>70</v>
      </c>
      <c r="D226" s="9" t="s">
        <v>71</v>
      </c>
      <c r="E226" s="10">
        <v>173112</v>
      </c>
      <c r="F226" s="5" t="s">
        <v>495</v>
      </c>
      <c r="G226" s="5" t="s">
        <v>498</v>
      </c>
      <c r="H226" t="str">
        <f t="shared" si="27"/>
        <v/>
      </c>
      <c r="I226" s="5" t="str">
        <f t="shared" si="28"/>
        <v/>
      </c>
      <c r="J226" s="5" t="str">
        <f>IF(I226=1,SUM($I$8:I225),"")</f>
        <v/>
      </c>
      <c r="K226" s="5" t="str">
        <f t="shared" si="29"/>
        <v/>
      </c>
      <c r="L226" s="5" t="str">
        <f t="shared" si="30"/>
        <v/>
      </c>
      <c r="M226" s="5" t="str">
        <f>IF(L226=1,SUM($L$8:L225),"")</f>
        <v/>
      </c>
      <c r="N226" s="5" t="str">
        <f t="shared" si="31"/>
        <v/>
      </c>
      <c r="O226" s="5" t="str">
        <f t="shared" si="32"/>
        <v/>
      </c>
      <c r="P226" s="5" t="str">
        <f>IF(O226=1,SUM(O$8:O225),"")</f>
        <v/>
      </c>
      <c r="Q226" s="5" t="str">
        <f t="shared" si="33"/>
        <v/>
      </c>
      <c r="R226" s="5" t="str">
        <f t="shared" si="34"/>
        <v/>
      </c>
      <c r="S226" s="5" t="str">
        <f>IF(R226=1,SUM(R$8:R225),"")</f>
        <v/>
      </c>
      <c r="T226" s="5" t="str">
        <f t="shared" si="35"/>
        <v/>
      </c>
    </row>
    <row r="227" spans="1:20" x14ac:dyDescent="0.25">
      <c r="A227" s="8">
        <v>83661</v>
      </c>
      <c r="B227" s="17" t="s">
        <v>275</v>
      </c>
      <c r="C227" s="9" t="s">
        <v>90</v>
      </c>
      <c r="D227" s="9" t="s">
        <v>90</v>
      </c>
      <c r="E227" s="10">
        <v>173135</v>
      </c>
      <c r="F227" s="5" t="s">
        <v>495</v>
      </c>
      <c r="G227" s="5" t="s">
        <v>497</v>
      </c>
      <c r="H227">
        <f t="shared" si="27"/>
        <v>1</v>
      </c>
      <c r="I227" s="5">
        <f t="shared" si="28"/>
        <v>1</v>
      </c>
      <c r="J227" s="5">
        <f>IF(I227=1,SUM($I$8:I226),"")</f>
        <v>20</v>
      </c>
      <c r="K227" s="5" t="str">
        <f t="shared" si="29"/>
        <v>Kotalm</v>
      </c>
      <c r="L227" s="5" t="str">
        <f t="shared" si="30"/>
        <v/>
      </c>
      <c r="M227" s="5" t="str">
        <f>IF(L227=1,SUM($L$8:L226),"")</f>
        <v/>
      </c>
      <c r="N227" s="5" t="str">
        <f t="shared" si="31"/>
        <v/>
      </c>
      <c r="O227" s="5" t="str">
        <f t="shared" si="32"/>
        <v/>
      </c>
      <c r="P227" s="5" t="str">
        <f>IF(O227=1,SUM(O$8:O226),"")</f>
        <v/>
      </c>
      <c r="Q227" s="5" t="str">
        <f t="shared" si="33"/>
        <v/>
      </c>
      <c r="R227" s="5" t="str">
        <f t="shared" si="34"/>
        <v/>
      </c>
      <c r="S227" s="5" t="str">
        <f>IF(R227=1,SUM(R$8:R226),"")</f>
        <v/>
      </c>
      <c r="T227" s="5" t="str">
        <f t="shared" si="35"/>
        <v/>
      </c>
    </row>
    <row r="228" spans="1:20" x14ac:dyDescent="0.25">
      <c r="A228" s="8">
        <v>83661</v>
      </c>
      <c r="B228" s="18" t="s">
        <v>276</v>
      </c>
      <c r="C228" s="9" t="s">
        <v>90</v>
      </c>
      <c r="D228" s="9" t="s">
        <v>90</v>
      </c>
      <c r="E228" s="10">
        <v>173135</v>
      </c>
      <c r="F228" s="5" t="s">
        <v>495</v>
      </c>
      <c r="G228" s="5" t="s">
        <v>498</v>
      </c>
      <c r="H228" t="str">
        <f t="shared" si="27"/>
        <v/>
      </c>
      <c r="I228" s="5" t="str">
        <f t="shared" si="28"/>
        <v/>
      </c>
      <c r="J228" s="5" t="str">
        <f>IF(I228=1,SUM($I$8:I227),"")</f>
        <v/>
      </c>
      <c r="K228" s="5" t="str">
        <f t="shared" si="29"/>
        <v/>
      </c>
      <c r="L228" s="5" t="str">
        <f t="shared" si="30"/>
        <v/>
      </c>
      <c r="M228" s="5" t="str">
        <f>IF(L228=1,SUM($L$8:L227),"")</f>
        <v/>
      </c>
      <c r="N228" s="5" t="str">
        <f t="shared" si="31"/>
        <v/>
      </c>
      <c r="O228" s="5" t="str">
        <f t="shared" si="32"/>
        <v/>
      </c>
      <c r="P228" s="5" t="str">
        <f>IF(O228=1,SUM(O$8:O227),"")</f>
        <v/>
      </c>
      <c r="Q228" s="5" t="str">
        <f t="shared" si="33"/>
        <v/>
      </c>
      <c r="R228" s="5" t="str">
        <f t="shared" si="34"/>
        <v/>
      </c>
      <c r="S228" s="5" t="str">
        <f>IF(R228=1,SUM(R$8:R227),"")</f>
        <v/>
      </c>
      <c r="T228" s="5" t="str">
        <f t="shared" si="35"/>
        <v/>
      </c>
    </row>
    <row r="229" spans="1:20" x14ac:dyDescent="0.25">
      <c r="A229" s="8">
        <v>82549</v>
      </c>
      <c r="B229" s="18" t="s">
        <v>277</v>
      </c>
      <c r="C229" s="9" t="s">
        <v>117</v>
      </c>
      <c r="D229" s="9" t="s">
        <v>117</v>
      </c>
      <c r="E229" s="10">
        <v>173134</v>
      </c>
      <c r="F229" s="5" t="s">
        <v>494</v>
      </c>
      <c r="G229" s="5" t="s">
        <v>498</v>
      </c>
      <c r="H229" t="str">
        <f t="shared" si="27"/>
        <v/>
      </c>
      <c r="I229" s="5" t="str">
        <f t="shared" si="28"/>
        <v/>
      </c>
      <c r="J229" s="5" t="str">
        <f>IF(I229=1,SUM($I$8:I228),"")</f>
        <v/>
      </c>
      <c r="K229" s="5" t="str">
        <f t="shared" si="29"/>
        <v/>
      </c>
      <c r="L229" s="5" t="str">
        <f t="shared" si="30"/>
        <v/>
      </c>
      <c r="M229" s="5" t="str">
        <f>IF(L229=1,SUM($L$8:L228),"")</f>
        <v/>
      </c>
      <c r="N229" s="5" t="str">
        <f t="shared" si="31"/>
        <v/>
      </c>
      <c r="O229" s="5" t="str">
        <f t="shared" si="32"/>
        <v/>
      </c>
      <c r="P229" s="5" t="str">
        <f>IF(O229=1,SUM(O$8:O228),"")</f>
        <v/>
      </c>
      <c r="Q229" s="5" t="str">
        <f t="shared" si="33"/>
        <v/>
      </c>
      <c r="R229" s="5" t="str">
        <f t="shared" si="34"/>
        <v/>
      </c>
      <c r="S229" s="5" t="str">
        <f>IF(R229=1,SUM(R$8:R228),"")</f>
        <v/>
      </c>
      <c r="T229" s="5" t="str">
        <f t="shared" si="35"/>
        <v/>
      </c>
    </row>
    <row r="230" spans="1:20" x14ac:dyDescent="0.25">
      <c r="A230" s="8">
        <v>82444</v>
      </c>
      <c r="B230" s="18" t="s">
        <v>277</v>
      </c>
      <c r="C230" s="9" t="s">
        <v>278</v>
      </c>
      <c r="D230" s="9" t="s">
        <v>278</v>
      </c>
      <c r="E230" s="10">
        <v>173142</v>
      </c>
      <c r="F230" s="5" t="s">
        <v>496</v>
      </c>
      <c r="G230" s="5" t="s">
        <v>498</v>
      </c>
      <c r="H230" t="str">
        <f t="shared" si="27"/>
        <v/>
      </c>
      <c r="I230" s="5" t="str">
        <f t="shared" si="28"/>
        <v/>
      </c>
      <c r="J230" s="5" t="str">
        <f>IF(I230=1,SUM($I$8:I229),"")</f>
        <v/>
      </c>
      <c r="K230" s="5" t="str">
        <f t="shared" si="29"/>
        <v/>
      </c>
      <c r="L230" s="5" t="str">
        <f t="shared" si="30"/>
        <v/>
      </c>
      <c r="M230" s="5" t="str">
        <f>IF(L230=1,SUM($L$8:L229),"")</f>
        <v/>
      </c>
      <c r="N230" s="5" t="str">
        <f t="shared" si="31"/>
        <v/>
      </c>
      <c r="O230" s="5" t="str">
        <f t="shared" si="32"/>
        <v/>
      </c>
      <c r="P230" s="5" t="str">
        <f>IF(O230=1,SUM(O$8:O229),"")</f>
        <v/>
      </c>
      <c r="Q230" s="5" t="str">
        <f t="shared" si="33"/>
        <v/>
      </c>
      <c r="R230" s="5" t="str">
        <f t="shared" si="34"/>
        <v/>
      </c>
      <c r="S230" s="5" t="str">
        <f>IF(R230=1,SUM(R$8:R229),"")</f>
        <v/>
      </c>
      <c r="T230" s="5" t="str">
        <f t="shared" si="35"/>
        <v/>
      </c>
    </row>
    <row r="231" spans="1:20" x14ac:dyDescent="0.25">
      <c r="A231" s="8">
        <v>83676</v>
      </c>
      <c r="B231" s="17" t="s">
        <v>279</v>
      </c>
      <c r="C231" s="11" t="s">
        <v>78</v>
      </c>
      <c r="D231" s="11" t="s">
        <v>78</v>
      </c>
      <c r="E231" s="12">
        <v>173131</v>
      </c>
      <c r="F231" s="5" t="s">
        <v>495</v>
      </c>
      <c r="G231" s="5" t="s">
        <v>497</v>
      </c>
      <c r="H231">
        <f t="shared" si="27"/>
        <v>1</v>
      </c>
      <c r="I231" s="5">
        <f t="shared" si="28"/>
        <v>1</v>
      </c>
      <c r="J231" s="5">
        <f>IF(I231=1,SUM($I$8:I230),"")</f>
        <v>21</v>
      </c>
      <c r="K231" s="5" t="str">
        <f t="shared" si="29"/>
        <v>Laich</v>
      </c>
      <c r="L231" s="5" t="str">
        <f t="shared" si="30"/>
        <v/>
      </c>
      <c r="M231" s="5" t="str">
        <f>IF(L231=1,SUM($L$8:L230),"")</f>
        <v/>
      </c>
      <c r="N231" s="5" t="str">
        <f t="shared" si="31"/>
        <v/>
      </c>
      <c r="O231" s="5" t="str">
        <f t="shared" si="32"/>
        <v/>
      </c>
      <c r="P231" s="5" t="str">
        <f>IF(O231=1,SUM(O$8:O230),"")</f>
        <v/>
      </c>
      <c r="Q231" s="5" t="str">
        <f t="shared" si="33"/>
        <v/>
      </c>
      <c r="R231" s="5" t="str">
        <f t="shared" si="34"/>
        <v/>
      </c>
      <c r="S231" s="5" t="str">
        <f>IF(R231=1,SUM(R$8:R230),"")</f>
        <v/>
      </c>
      <c r="T231" s="5" t="str">
        <f t="shared" si="35"/>
        <v/>
      </c>
    </row>
    <row r="232" spans="1:20" x14ac:dyDescent="0.25">
      <c r="A232" s="8">
        <v>83676</v>
      </c>
      <c r="B232" s="17" t="s">
        <v>280</v>
      </c>
      <c r="C232" s="11" t="s">
        <v>78</v>
      </c>
      <c r="D232" s="11" t="s">
        <v>78</v>
      </c>
      <c r="E232" s="12">
        <v>173131</v>
      </c>
      <c r="F232" s="5" t="s">
        <v>495</v>
      </c>
      <c r="G232" s="5" t="s">
        <v>497</v>
      </c>
      <c r="H232">
        <f t="shared" si="27"/>
        <v>1</v>
      </c>
      <c r="I232" s="5">
        <f t="shared" si="28"/>
        <v>1</v>
      </c>
      <c r="J232" s="5">
        <f>IF(I232=1,SUM($I$8:I231),"")</f>
        <v>22</v>
      </c>
      <c r="K232" s="5" t="str">
        <f t="shared" si="29"/>
        <v>Lain</v>
      </c>
      <c r="L232" s="5" t="str">
        <f t="shared" si="30"/>
        <v/>
      </c>
      <c r="M232" s="5" t="str">
        <f>IF(L232=1,SUM($L$8:L231),"")</f>
        <v/>
      </c>
      <c r="N232" s="5" t="str">
        <f t="shared" si="31"/>
        <v/>
      </c>
      <c r="O232" s="5" t="str">
        <f t="shared" si="32"/>
        <v/>
      </c>
      <c r="P232" s="5" t="str">
        <f>IF(O232=1,SUM(O$8:O231),"")</f>
        <v/>
      </c>
      <c r="Q232" s="5" t="str">
        <f t="shared" si="33"/>
        <v/>
      </c>
      <c r="R232" s="5" t="str">
        <f t="shared" si="34"/>
        <v/>
      </c>
      <c r="S232" s="5" t="str">
        <f>IF(R232=1,SUM(R$8:R231),"")</f>
        <v/>
      </c>
      <c r="T232" s="5" t="str">
        <f t="shared" si="35"/>
        <v/>
      </c>
    </row>
    <row r="233" spans="1:20" x14ac:dyDescent="0.25">
      <c r="A233" s="8">
        <v>83646</v>
      </c>
      <c r="B233" s="18" t="s">
        <v>280</v>
      </c>
      <c r="C233" s="11" t="s">
        <v>67</v>
      </c>
      <c r="D233" s="11" t="s">
        <v>67</v>
      </c>
      <c r="E233" s="12">
        <v>173145</v>
      </c>
      <c r="F233" s="5" t="s">
        <v>495</v>
      </c>
      <c r="G233" s="5" t="s">
        <v>498</v>
      </c>
      <c r="H233" t="str">
        <f t="shared" si="27"/>
        <v/>
      </c>
      <c r="I233" s="5" t="str">
        <f t="shared" si="28"/>
        <v/>
      </c>
      <c r="J233" s="5" t="str">
        <f>IF(I233=1,SUM($I$8:I232),"")</f>
        <v/>
      </c>
      <c r="K233" s="5" t="str">
        <f t="shared" si="29"/>
        <v/>
      </c>
      <c r="L233" s="5" t="str">
        <f t="shared" si="30"/>
        <v/>
      </c>
      <c r="M233" s="5" t="str">
        <f>IF(L233=1,SUM($L$8:L232),"")</f>
        <v/>
      </c>
      <c r="N233" s="5" t="str">
        <f t="shared" si="31"/>
        <v/>
      </c>
      <c r="O233" s="5" t="str">
        <f t="shared" si="32"/>
        <v/>
      </c>
      <c r="P233" s="5" t="str">
        <f>IF(O233=1,SUM(O$8:O232),"")</f>
        <v/>
      </c>
      <c r="Q233" s="5" t="str">
        <f t="shared" si="33"/>
        <v/>
      </c>
      <c r="R233" s="5" t="str">
        <f t="shared" si="34"/>
        <v/>
      </c>
      <c r="S233" s="5" t="str">
        <f>IF(R233=1,SUM(R$8:R232),"")</f>
        <v/>
      </c>
      <c r="T233" s="5" t="str">
        <f t="shared" si="35"/>
        <v/>
      </c>
    </row>
    <row r="234" spans="1:20" x14ac:dyDescent="0.25">
      <c r="A234" s="8">
        <v>83670</v>
      </c>
      <c r="B234" s="18" t="s">
        <v>281</v>
      </c>
      <c r="C234" s="9" t="s">
        <v>73</v>
      </c>
      <c r="D234" s="9" t="s">
        <v>73</v>
      </c>
      <c r="E234" s="10">
        <v>173111</v>
      </c>
      <c r="F234" s="5" t="s">
        <v>496</v>
      </c>
      <c r="G234" s="5" t="s">
        <v>498</v>
      </c>
      <c r="H234" t="str">
        <f t="shared" si="27"/>
        <v/>
      </c>
      <c r="I234" s="5" t="str">
        <f t="shared" si="28"/>
        <v/>
      </c>
      <c r="J234" s="5" t="str">
        <f>IF(I234=1,SUM($I$8:I233),"")</f>
        <v/>
      </c>
      <c r="K234" s="5" t="str">
        <f t="shared" si="29"/>
        <v/>
      </c>
      <c r="L234" s="5" t="str">
        <f t="shared" si="30"/>
        <v/>
      </c>
      <c r="M234" s="5" t="str">
        <f>IF(L234=1,SUM($L$8:L233),"")</f>
        <v/>
      </c>
      <c r="N234" s="5" t="str">
        <f t="shared" si="31"/>
        <v/>
      </c>
      <c r="O234" s="5" t="str">
        <f t="shared" si="32"/>
        <v/>
      </c>
      <c r="P234" s="5" t="str">
        <f>IF(O234=1,SUM(O$8:O233),"")</f>
        <v/>
      </c>
      <c r="Q234" s="5" t="str">
        <f t="shared" si="33"/>
        <v/>
      </c>
      <c r="R234" s="5" t="str">
        <f t="shared" si="34"/>
        <v/>
      </c>
      <c r="S234" s="5" t="str">
        <f>IF(R234=1,SUM(R$8:R233),"")</f>
        <v/>
      </c>
      <c r="T234" s="5" t="str">
        <f t="shared" si="35"/>
        <v/>
      </c>
    </row>
    <row r="235" spans="1:20" x14ac:dyDescent="0.25">
      <c r="A235" s="8">
        <v>83661</v>
      </c>
      <c r="B235" s="18" t="s">
        <v>282</v>
      </c>
      <c r="C235" s="9" t="s">
        <v>90</v>
      </c>
      <c r="D235" s="9" t="s">
        <v>90</v>
      </c>
      <c r="E235" s="10">
        <v>173135</v>
      </c>
      <c r="F235" s="5" t="s">
        <v>495</v>
      </c>
      <c r="G235" s="5" t="s">
        <v>498</v>
      </c>
      <c r="H235" t="str">
        <f t="shared" si="27"/>
        <v/>
      </c>
      <c r="I235" s="5" t="str">
        <f t="shared" si="28"/>
        <v/>
      </c>
      <c r="J235" s="5" t="str">
        <f>IF(I235=1,SUM($I$8:I234),"")</f>
        <v/>
      </c>
      <c r="K235" s="5" t="str">
        <f t="shared" si="29"/>
        <v/>
      </c>
      <c r="L235" s="5" t="str">
        <f t="shared" si="30"/>
        <v/>
      </c>
      <c r="M235" s="5" t="str">
        <f>IF(L235=1,SUM($L$8:L234),"")</f>
        <v/>
      </c>
      <c r="N235" s="5" t="str">
        <f t="shared" si="31"/>
        <v/>
      </c>
      <c r="O235" s="5" t="str">
        <f t="shared" si="32"/>
        <v/>
      </c>
      <c r="P235" s="5" t="str">
        <f>IF(O235=1,SUM(O$8:O234),"")</f>
        <v/>
      </c>
      <c r="Q235" s="5" t="str">
        <f t="shared" si="33"/>
        <v/>
      </c>
      <c r="R235" s="5" t="str">
        <f t="shared" si="34"/>
        <v/>
      </c>
      <c r="S235" s="5" t="str">
        <f>IF(R235=1,SUM(R$8:R234),"")</f>
        <v/>
      </c>
      <c r="T235" s="5" t="str">
        <f t="shared" si="35"/>
        <v/>
      </c>
    </row>
    <row r="236" spans="1:20" x14ac:dyDescent="0.25">
      <c r="A236" s="8">
        <v>83646</v>
      </c>
      <c r="B236" s="18" t="s">
        <v>283</v>
      </c>
      <c r="C236" s="9" t="s">
        <v>67</v>
      </c>
      <c r="D236" s="9" t="s">
        <v>85</v>
      </c>
      <c r="E236" s="10">
        <v>173145</v>
      </c>
      <c r="F236" s="5" t="s">
        <v>495</v>
      </c>
      <c r="G236" s="5" t="s">
        <v>498</v>
      </c>
      <c r="H236" t="str">
        <f t="shared" si="27"/>
        <v/>
      </c>
      <c r="I236" s="5" t="str">
        <f t="shared" si="28"/>
        <v/>
      </c>
      <c r="J236" s="5" t="str">
        <f>IF(I236=1,SUM($I$8:I235),"")</f>
        <v/>
      </c>
      <c r="K236" s="5" t="str">
        <f t="shared" si="29"/>
        <v/>
      </c>
      <c r="L236" s="5" t="str">
        <f t="shared" si="30"/>
        <v/>
      </c>
      <c r="M236" s="5" t="str">
        <f>IF(L236=1,SUM($L$8:L235),"")</f>
        <v/>
      </c>
      <c r="N236" s="5" t="str">
        <f t="shared" si="31"/>
        <v/>
      </c>
      <c r="O236" s="5" t="str">
        <f t="shared" si="32"/>
        <v/>
      </c>
      <c r="P236" s="5" t="str">
        <f>IF(O236=1,SUM(O$8:O235),"")</f>
        <v/>
      </c>
      <c r="Q236" s="5" t="str">
        <f t="shared" si="33"/>
        <v/>
      </c>
      <c r="R236" s="5" t="str">
        <f t="shared" si="34"/>
        <v/>
      </c>
      <c r="S236" s="5" t="str">
        <f>IF(R236=1,SUM(R$8:R235),"")</f>
        <v/>
      </c>
      <c r="T236" s="5" t="str">
        <f t="shared" si="35"/>
        <v/>
      </c>
    </row>
    <row r="237" spans="1:20" x14ac:dyDescent="0.25">
      <c r="A237" s="8">
        <v>83661</v>
      </c>
      <c r="B237" s="18" t="s">
        <v>284</v>
      </c>
      <c r="C237" s="9" t="s">
        <v>90</v>
      </c>
      <c r="D237" s="9" t="s">
        <v>90</v>
      </c>
      <c r="E237" s="10">
        <v>173135</v>
      </c>
      <c r="F237" s="5" t="s">
        <v>495</v>
      </c>
      <c r="G237" s="5" t="s">
        <v>498</v>
      </c>
      <c r="H237" t="str">
        <f t="shared" si="27"/>
        <v/>
      </c>
      <c r="I237" s="5" t="str">
        <f t="shared" si="28"/>
        <v/>
      </c>
      <c r="J237" s="5" t="str">
        <f>IF(I237=1,SUM($I$8:I236),"")</f>
        <v/>
      </c>
      <c r="K237" s="5" t="str">
        <f t="shared" si="29"/>
        <v/>
      </c>
      <c r="L237" s="5" t="str">
        <f t="shared" si="30"/>
        <v/>
      </c>
      <c r="M237" s="5" t="str">
        <f>IF(L237=1,SUM($L$8:L236),"")</f>
        <v/>
      </c>
      <c r="N237" s="5" t="str">
        <f t="shared" si="31"/>
        <v/>
      </c>
      <c r="O237" s="5" t="str">
        <f t="shared" si="32"/>
        <v/>
      </c>
      <c r="P237" s="5" t="str">
        <f>IF(O237=1,SUM(O$8:O236),"")</f>
        <v/>
      </c>
      <c r="Q237" s="5" t="str">
        <f t="shared" si="33"/>
        <v/>
      </c>
      <c r="R237" s="5" t="str">
        <f t="shared" si="34"/>
        <v/>
      </c>
      <c r="S237" s="5" t="str">
        <f>IF(R237=1,SUM(R$8:R236),"")</f>
        <v/>
      </c>
      <c r="T237" s="5" t="str">
        <f t="shared" si="35"/>
        <v/>
      </c>
    </row>
    <row r="238" spans="1:20" x14ac:dyDescent="0.25">
      <c r="A238" s="8">
        <v>83674</v>
      </c>
      <c r="B238" s="18" t="s">
        <v>285</v>
      </c>
      <c r="C238" s="9" t="s">
        <v>176</v>
      </c>
      <c r="D238" s="9" t="s">
        <v>176</v>
      </c>
      <c r="E238" s="10">
        <v>173124</v>
      </c>
      <c r="F238" s="5" t="s">
        <v>495</v>
      </c>
      <c r="G238" s="5" t="s">
        <v>498</v>
      </c>
      <c r="H238" t="str">
        <f t="shared" si="27"/>
        <v/>
      </c>
      <c r="I238" s="5" t="str">
        <f t="shared" si="28"/>
        <v/>
      </c>
      <c r="J238" s="5" t="str">
        <f>IF(I238=1,SUM($I$8:I237),"")</f>
        <v/>
      </c>
      <c r="K238" s="5" t="str">
        <f t="shared" si="29"/>
        <v/>
      </c>
      <c r="L238" s="5" t="str">
        <f t="shared" si="30"/>
        <v/>
      </c>
      <c r="M238" s="5" t="str">
        <f>IF(L238=1,SUM($L$8:L237),"")</f>
        <v/>
      </c>
      <c r="N238" s="5" t="str">
        <f t="shared" si="31"/>
        <v/>
      </c>
      <c r="O238" s="5" t="str">
        <f t="shared" si="32"/>
        <v/>
      </c>
      <c r="P238" s="5" t="str">
        <f>IF(O238=1,SUM(O$8:O237),"")</f>
        <v/>
      </c>
      <c r="Q238" s="5" t="str">
        <f t="shared" si="33"/>
        <v/>
      </c>
      <c r="R238" s="5" t="str">
        <f t="shared" si="34"/>
        <v/>
      </c>
      <c r="S238" s="5" t="str">
        <f>IF(R238=1,SUM(R$8:R237),"")</f>
        <v/>
      </c>
      <c r="T238" s="5" t="str">
        <f t="shared" si="35"/>
        <v/>
      </c>
    </row>
    <row r="239" spans="1:20" x14ac:dyDescent="0.25">
      <c r="A239" s="8">
        <v>83646</v>
      </c>
      <c r="B239" s="18" t="s">
        <v>285</v>
      </c>
      <c r="C239" s="9" t="s">
        <v>67</v>
      </c>
      <c r="D239" s="9" t="s">
        <v>67</v>
      </c>
      <c r="E239" s="10">
        <v>173145</v>
      </c>
      <c r="F239" s="5" t="s">
        <v>495</v>
      </c>
      <c r="G239" s="5" t="s">
        <v>498</v>
      </c>
      <c r="H239" t="str">
        <f t="shared" si="27"/>
        <v/>
      </c>
      <c r="I239" s="5" t="str">
        <f t="shared" si="28"/>
        <v/>
      </c>
      <c r="J239" s="5" t="str">
        <f>IF(I239=1,SUM($I$8:I238),"")</f>
        <v/>
      </c>
      <c r="K239" s="5" t="str">
        <f t="shared" si="29"/>
        <v/>
      </c>
      <c r="L239" s="5" t="str">
        <f t="shared" si="30"/>
        <v/>
      </c>
      <c r="M239" s="5" t="str">
        <f>IF(L239=1,SUM($L$8:L238),"")</f>
        <v/>
      </c>
      <c r="N239" s="5" t="str">
        <f t="shared" si="31"/>
        <v/>
      </c>
      <c r="O239" s="5" t="str">
        <f t="shared" si="32"/>
        <v/>
      </c>
      <c r="P239" s="5" t="str">
        <f>IF(O239=1,SUM(O$8:O238),"")</f>
        <v/>
      </c>
      <c r="Q239" s="5" t="str">
        <f t="shared" si="33"/>
        <v/>
      </c>
      <c r="R239" s="5" t="str">
        <f t="shared" si="34"/>
        <v/>
      </c>
      <c r="S239" s="5" t="str">
        <f>IF(R239=1,SUM(R$8:R238),"")</f>
        <v/>
      </c>
      <c r="T239" s="5" t="str">
        <f t="shared" si="35"/>
        <v/>
      </c>
    </row>
    <row r="240" spans="1:20" x14ac:dyDescent="0.25">
      <c r="A240" s="8">
        <v>83623</v>
      </c>
      <c r="B240" s="18" t="s">
        <v>503</v>
      </c>
      <c r="C240" s="9" t="s">
        <v>56</v>
      </c>
      <c r="D240" s="9" t="s">
        <v>181</v>
      </c>
      <c r="E240" s="10">
        <v>173118</v>
      </c>
      <c r="F240" s="5" t="s">
        <v>494</v>
      </c>
      <c r="G240" s="5" t="s">
        <v>498</v>
      </c>
      <c r="H240" t="str">
        <f t="shared" si="27"/>
        <v/>
      </c>
      <c r="I240" s="5" t="str">
        <f t="shared" si="28"/>
        <v/>
      </c>
      <c r="J240" s="5" t="str">
        <f>IF(I240=1,SUM($I$8:I239),"")</f>
        <v/>
      </c>
      <c r="K240" s="5" t="str">
        <f t="shared" si="29"/>
        <v/>
      </c>
      <c r="L240" s="5" t="str">
        <f t="shared" si="30"/>
        <v/>
      </c>
      <c r="M240" s="5" t="str">
        <f>IF(L240=1,SUM($L$8:L239),"")</f>
        <v/>
      </c>
      <c r="N240" s="5" t="str">
        <f t="shared" si="31"/>
        <v/>
      </c>
      <c r="O240" s="5" t="str">
        <f t="shared" si="32"/>
        <v/>
      </c>
      <c r="P240" s="5" t="str">
        <f>IF(O240=1,SUM(O$8:O239),"")</f>
        <v/>
      </c>
      <c r="Q240" s="5" t="str">
        <f t="shared" si="33"/>
        <v/>
      </c>
      <c r="R240" s="5" t="str">
        <f t="shared" si="34"/>
        <v/>
      </c>
      <c r="S240" s="5" t="str">
        <f>IF(R240=1,SUM(R$8:R239),"")</f>
        <v/>
      </c>
      <c r="T240" s="5" t="str">
        <f t="shared" si="35"/>
        <v/>
      </c>
    </row>
    <row r="241" spans="1:20" x14ac:dyDescent="0.25">
      <c r="A241" s="8">
        <v>83623</v>
      </c>
      <c r="B241" s="18" t="s">
        <v>286</v>
      </c>
      <c r="C241" s="11" t="s">
        <v>56</v>
      </c>
      <c r="D241" s="11" t="s">
        <v>43</v>
      </c>
      <c r="E241" s="12">
        <v>173118</v>
      </c>
      <c r="F241" s="5" t="s">
        <v>494</v>
      </c>
      <c r="G241" s="5" t="s">
        <v>498</v>
      </c>
      <c r="H241" t="str">
        <f t="shared" si="27"/>
        <v/>
      </c>
      <c r="I241" s="5" t="str">
        <f t="shared" si="28"/>
        <v/>
      </c>
      <c r="J241" s="5" t="str">
        <f>IF(I241=1,SUM($I$8:I240),"")</f>
        <v/>
      </c>
      <c r="K241" s="5" t="str">
        <f t="shared" si="29"/>
        <v/>
      </c>
      <c r="L241" s="5" t="str">
        <f t="shared" si="30"/>
        <v/>
      </c>
      <c r="M241" s="5" t="str">
        <f>IF(L241=1,SUM($L$8:L240),"")</f>
        <v/>
      </c>
      <c r="N241" s="5" t="str">
        <f t="shared" si="31"/>
        <v/>
      </c>
      <c r="O241" s="5" t="str">
        <f t="shared" si="32"/>
        <v/>
      </c>
      <c r="P241" s="5" t="str">
        <f>IF(O241=1,SUM(O$8:O240),"")</f>
        <v/>
      </c>
      <c r="Q241" s="5" t="str">
        <f t="shared" si="33"/>
        <v/>
      </c>
      <c r="R241" s="5" t="str">
        <f t="shared" si="34"/>
        <v/>
      </c>
      <c r="S241" s="5" t="str">
        <f>IF(R241=1,SUM(R$8:R240),"")</f>
        <v/>
      </c>
      <c r="T241" s="5" t="str">
        <f t="shared" si="35"/>
        <v/>
      </c>
    </row>
    <row r="242" spans="1:20" x14ac:dyDescent="0.25">
      <c r="A242" s="8">
        <v>83646</v>
      </c>
      <c r="B242" s="18" t="s">
        <v>287</v>
      </c>
      <c r="C242" s="11" t="s">
        <v>67</v>
      </c>
      <c r="D242" s="11" t="s">
        <v>68</v>
      </c>
      <c r="E242" s="12">
        <v>173145</v>
      </c>
      <c r="F242" s="5" t="s">
        <v>495</v>
      </c>
      <c r="G242" s="5" t="s">
        <v>498</v>
      </c>
      <c r="H242" t="str">
        <f t="shared" si="27"/>
        <v/>
      </c>
      <c r="I242" s="5" t="str">
        <f t="shared" si="28"/>
        <v/>
      </c>
      <c r="J242" s="5" t="str">
        <f>IF(I242=1,SUM($I$8:I241),"")</f>
        <v/>
      </c>
      <c r="K242" s="5" t="str">
        <f t="shared" si="29"/>
        <v/>
      </c>
      <c r="L242" s="5" t="str">
        <f t="shared" si="30"/>
        <v/>
      </c>
      <c r="M242" s="5" t="str">
        <f>IF(L242=1,SUM($L$8:L241),"")</f>
        <v/>
      </c>
      <c r="N242" s="5" t="str">
        <f t="shared" si="31"/>
        <v/>
      </c>
      <c r="O242" s="5" t="str">
        <f t="shared" si="32"/>
        <v/>
      </c>
      <c r="P242" s="5" t="str">
        <f>IF(O242=1,SUM(O$8:O241),"")</f>
        <v/>
      </c>
      <c r="Q242" s="5" t="str">
        <f t="shared" si="33"/>
        <v/>
      </c>
      <c r="R242" s="5" t="str">
        <f t="shared" si="34"/>
        <v/>
      </c>
      <c r="S242" s="5" t="str">
        <f>IF(R242=1,SUM(R$8:R241),"")</f>
        <v/>
      </c>
      <c r="T242" s="5" t="str">
        <f t="shared" si="35"/>
        <v/>
      </c>
    </row>
    <row r="243" spans="1:20" x14ac:dyDescent="0.25">
      <c r="A243" s="8">
        <v>83646</v>
      </c>
      <c r="B243" s="18" t="s">
        <v>288</v>
      </c>
      <c r="C243" s="9" t="s">
        <v>67</v>
      </c>
      <c r="D243" s="9" t="s">
        <v>68</v>
      </c>
      <c r="E243" s="10">
        <v>173145</v>
      </c>
      <c r="F243" s="5" t="s">
        <v>495</v>
      </c>
      <c r="G243" s="5" t="s">
        <v>498</v>
      </c>
      <c r="H243" t="str">
        <f t="shared" si="27"/>
        <v/>
      </c>
      <c r="I243" s="5" t="str">
        <f t="shared" si="28"/>
        <v/>
      </c>
      <c r="J243" s="5" t="str">
        <f>IF(I243=1,SUM($I$8:I242),"")</f>
        <v/>
      </c>
      <c r="K243" s="5" t="str">
        <f t="shared" si="29"/>
        <v/>
      </c>
      <c r="L243" s="5" t="str">
        <f t="shared" si="30"/>
        <v/>
      </c>
      <c r="M243" s="5" t="str">
        <f>IF(L243=1,SUM($L$8:L242),"")</f>
        <v/>
      </c>
      <c r="N243" s="5" t="str">
        <f t="shared" si="31"/>
        <v/>
      </c>
      <c r="O243" s="5" t="str">
        <f t="shared" si="32"/>
        <v/>
      </c>
      <c r="P243" s="5" t="str">
        <f>IF(O243=1,SUM(O$8:O242),"")</f>
        <v/>
      </c>
      <c r="Q243" s="5" t="str">
        <f t="shared" si="33"/>
        <v/>
      </c>
      <c r="R243" s="5" t="str">
        <f t="shared" si="34"/>
        <v/>
      </c>
      <c r="S243" s="5" t="str">
        <f>IF(R243=1,SUM(R$8:R242),"")</f>
        <v/>
      </c>
      <c r="T243" s="5" t="str">
        <f t="shared" si="35"/>
        <v/>
      </c>
    </row>
    <row r="244" spans="1:20" x14ac:dyDescent="0.25">
      <c r="A244" s="8">
        <v>82547</v>
      </c>
      <c r="B244" s="18" t="s">
        <v>289</v>
      </c>
      <c r="C244" s="9" t="s">
        <v>75</v>
      </c>
      <c r="D244" s="9" t="s">
        <v>75</v>
      </c>
      <c r="E244" s="10">
        <v>173123</v>
      </c>
      <c r="F244" s="5" t="s">
        <v>493</v>
      </c>
      <c r="G244" s="5" t="s">
        <v>498</v>
      </c>
      <c r="H244" t="str">
        <f t="shared" si="27"/>
        <v/>
      </c>
      <c r="I244" s="5" t="str">
        <f t="shared" si="28"/>
        <v/>
      </c>
      <c r="J244" s="5" t="str">
        <f>IF(I244=1,SUM($I$8:I243),"")</f>
        <v/>
      </c>
      <c r="K244" s="5" t="str">
        <f t="shared" si="29"/>
        <v/>
      </c>
      <c r="L244" s="5" t="str">
        <f t="shared" si="30"/>
        <v/>
      </c>
      <c r="M244" s="5" t="str">
        <f>IF(L244=1,SUM($L$8:L243),"")</f>
        <v/>
      </c>
      <c r="N244" s="5" t="str">
        <f t="shared" si="31"/>
        <v/>
      </c>
      <c r="O244" s="5" t="str">
        <f t="shared" si="32"/>
        <v/>
      </c>
      <c r="P244" s="5" t="str">
        <f>IF(O244=1,SUM(O$8:O243),"")</f>
        <v/>
      </c>
      <c r="Q244" s="5" t="str">
        <f t="shared" si="33"/>
        <v/>
      </c>
      <c r="R244" s="5" t="str">
        <f t="shared" si="34"/>
        <v/>
      </c>
      <c r="S244" s="5" t="str">
        <f>IF(R244=1,SUM(R$8:R243),"")</f>
        <v/>
      </c>
      <c r="T244" s="5" t="str">
        <f t="shared" si="35"/>
        <v/>
      </c>
    </row>
    <row r="245" spans="1:20" x14ac:dyDescent="0.25">
      <c r="A245" s="8">
        <v>83661</v>
      </c>
      <c r="B245" s="18" t="s">
        <v>90</v>
      </c>
      <c r="C245" s="9" t="s">
        <v>90</v>
      </c>
      <c r="D245" s="9" t="s">
        <v>90</v>
      </c>
      <c r="E245" s="10">
        <v>173135</v>
      </c>
      <c r="F245" s="5" t="s">
        <v>495</v>
      </c>
      <c r="G245" s="5" t="s">
        <v>498</v>
      </c>
      <c r="H245" t="str">
        <f t="shared" si="27"/>
        <v/>
      </c>
      <c r="I245" s="5" t="str">
        <f t="shared" si="28"/>
        <v/>
      </c>
      <c r="J245" s="5" t="str">
        <f>IF(I245=1,SUM($I$8:I244),"")</f>
        <v/>
      </c>
      <c r="K245" s="5" t="str">
        <f t="shared" si="29"/>
        <v/>
      </c>
      <c r="L245" s="5" t="str">
        <f t="shared" si="30"/>
        <v/>
      </c>
      <c r="M245" s="5" t="str">
        <f>IF(L245=1,SUM($L$8:L244),"")</f>
        <v/>
      </c>
      <c r="N245" s="5" t="str">
        <f t="shared" si="31"/>
        <v/>
      </c>
      <c r="O245" s="5" t="str">
        <f t="shared" si="32"/>
        <v/>
      </c>
      <c r="P245" s="5" t="str">
        <f>IF(O245=1,SUM(O$8:O244),"")</f>
        <v/>
      </c>
      <c r="Q245" s="5" t="str">
        <f t="shared" si="33"/>
        <v/>
      </c>
      <c r="R245" s="5" t="str">
        <f t="shared" si="34"/>
        <v/>
      </c>
      <c r="S245" s="5" t="str">
        <f>IF(R245=1,SUM(R$8:R244),"")</f>
        <v/>
      </c>
      <c r="T245" s="5" t="str">
        <f t="shared" si="35"/>
        <v/>
      </c>
    </row>
    <row r="246" spans="1:20" x14ac:dyDescent="0.25">
      <c r="A246" s="8">
        <v>83661</v>
      </c>
      <c r="B246" s="17" t="s">
        <v>514</v>
      </c>
      <c r="C246" s="9" t="s">
        <v>90</v>
      </c>
      <c r="D246" s="9" t="s">
        <v>90</v>
      </c>
      <c r="E246" s="10">
        <v>173135</v>
      </c>
      <c r="F246" s="5" t="s">
        <v>495</v>
      </c>
      <c r="G246" s="5" t="s">
        <v>497</v>
      </c>
      <c r="H246">
        <f t="shared" si="27"/>
        <v>1</v>
      </c>
      <c r="I246" s="5">
        <f t="shared" si="28"/>
        <v>1</v>
      </c>
      <c r="J246" s="5">
        <f>IF(I246=1,SUM($I$8:I245),"")</f>
        <v>23</v>
      </c>
      <c r="K246" s="5" t="str">
        <f t="shared" si="29"/>
        <v>Lenggrieser Hütte</v>
      </c>
      <c r="L246" s="5" t="str">
        <f t="shared" si="30"/>
        <v/>
      </c>
      <c r="M246" s="5" t="str">
        <f>IF(L246=1,SUM($L$8:L245),"")</f>
        <v/>
      </c>
      <c r="N246" s="5" t="str">
        <f t="shared" si="31"/>
        <v/>
      </c>
      <c r="O246" s="5" t="str">
        <f t="shared" si="32"/>
        <v/>
      </c>
      <c r="P246" s="5" t="str">
        <f>IF(O246=1,SUM(O$8:O245),"")</f>
        <v/>
      </c>
      <c r="Q246" s="5" t="str">
        <f t="shared" si="33"/>
        <v/>
      </c>
      <c r="R246" s="5" t="str">
        <f t="shared" si="34"/>
        <v/>
      </c>
      <c r="S246" s="5" t="str">
        <f>IF(R246=1,SUM(R$8:R245),"")</f>
        <v/>
      </c>
      <c r="T246" s="5" t="str">
        <f t="shared" si="35"/>
        <v/>
      </c>
    </row>
    <row r="247" spans="1:20" x14ac:dyDescent="0.25">
      <c r="A247" s="8">
        <v>83661</v>
      </c>
      <c r="B247" s="18" t="s">
        <v>290</v>
      </c>
      <c r="C247" s="9" t="s">
        <v>90</v>
      </c>
      <c r="D247" s="9" t="s">
        <v>90</v>
      </c>
      <c r="E247" s="10">
        <v>173135</v>
      </c>
      <c r="F247" s="5" t="s">
        <v>495</v>
      </c>
      <c r="G247" s="5" t="s">
        <v>498</v>
      </c>
      <c r="H247" t="str">
        <f t="shared" si="27"/>
        <v/>
      </c>
      <c r="I247" s="5" t="str">
        <f t="shared" si="28"/>
        <v/>
      </c>
      <c r="J247" s="5" t="str">
        <f>IF(I247=1,SUM($I$8:I246),"")</f>
        <v/>
      </c>
      <c r="K247" s="5" t="str">
        <f t="shared" si="29"/>
        <v/>
      </c>
      <c r="L247" s="5" t="str">
        <f t="shared" si="30"/>
        <v/>
      </c>
      <c r="M247" s="5" t="str">
        <f>IF(L247=1,SUM($L$8:L246),"")</f>
        <v/>
      </c>
      <c r="N247" s="5" t="str">
        <f t="shared" si="31"/>
        <v/>
      </c>
      <c r="O247" s="5" t="str">
        <f t="shared" si="32"/>
        <v/>
      </c>
      <c r="P247" s="5" t="str">
        <f>IF(O247=1,SUM(O$8:O246),"")</f>
        <v/>
      </c>
      <c r="Q247" s="5" t="str">
        <f t="shared" si="33"/>
        <v/>
      </c>
      <c r="R247" s="5" t="str">
        <f t="shared" si="34"/>
        <v/>
      </c>
      <c r="S247" s="5" t="str">
        <f>IF(R247=1,SUM(R$8:R246),"")</f>
        <v/>
      </c>
      <c r="T247" s="5" t="str">
        <f t="shared" si="35"/>
        <v/>
      </c>
    </row>
    <row r="248" spans="1:20" x14ac:dyDescent="0.25">
      <c r="A248" s="8">
        <v>83670</v>
      </c>
      <c r="B248" s="18" t="s">
        <v>290</v>
      </c>
      <c r="C248" s="9" t="s">
        <v>73</v>
      </c>
      <c r="D248" s="9" t="s">
        <v>150</v>
      </c>
      <c r="E248" s="10">
        <v>173111</v>
      </c>
      <c r="F248" s="5" t="s">
        <v>496</v>
      </c>
      <c r="G248" s="5" t="s">
        <v>498</v>
      </c>
      <c r="H248" t="str">
        <f t="shared" si="27"/>
        <v/>
      </c>
      <c r="I248" s="5" t="str">
        <f t="shared" si="28"/>
        <v/>
      </c>
      <c r="J248" s="5" t="str">
        <f>IF(I248=1,SUM($I$8:I247),"")</f>
        <v/>
      </c>
      <c r="K248" s="5" t="str">
        <f t="shared" si="29"/>
        <v/>
      </c>
      <c r="L248" s="5" t="str">
        <f t="shared" si="30"/>
        <v/>
      </c>
      <c r="M248" s="5" t="str">
        <f>IF(L248=1,SUM($L$8:L247),"")</f>
        <v/>
      </c>
      <c r="N248" s="5" t="str">
        <f t="shared" si="31"/>
        <v/>
      </c>
      <c r="O248" s="5" t="str">
        <f t="shared" si="32"/>
        <v/>
      </c>
      <c r="P248" s="5" t="str">
        <f>IF(O248=1,SUM(O$8:O247),"")</f>
        <v/>
      </c>
      <c r="Q248" s="5" t="str">
        <f t="shared" si="33"/>
        <v/>
      </c>
      <c r="R248" s="5" t="str">
        <f t="shared" si="34"/>
        <v/>
      </c>
      <c r="S248" s="5" t="str">
        <f>IF(R248=1,SUM(R$8:R247),"")</f>
        <v/>
      </c>
      <c r="T248" s="5" t="str">
        <f t="shared" si="35"/>
        <v/>
      </c>
    </row>
    <row r="249" spans="1:20" x14ac:dyDescent="0.25">
      <c r="A249" s="8">
        <v>83674</v>
      </c>
      <c r="B249" s="18" t="s">
        <v>291</v>
      </c>
      <c r="C249" s="9" t="s">
        <v>176</v>
      </c>
      <c r="D249" s="9" t="s">
        <v>176</v>
      </c>
      <c r="E249" s="12">
        <v>173124</v>
      </c>
      <c r="F249" s="5" t="s">
        <v>495</v>
      </c>
      <c r="G249" s="5" t="s">
        <v>498</v>
      </c>
      <c r="H249" t="str">
        <f t="shared" si="27"/>
        <v/>
      </c>
      <c r="I249" s="5" t="str">
        <f t="shared" si="28"/>
        <v/>
      </c>
      <c r="J249" s="5" t="str">
        <f>IF(I249=1,SUM($I$8:I248),"")</f>
        <v/>
      </c>
      <c r="K249" s="5" t="str">
        <f t="shared" si="29"/>
        <v/>
      </c>
      <c r="L249" s="5" t="str">
        <f t="shared" si="30"/>
        <v/>
      </c>
      <c r="M249" s="5" t="str">
        <f>IF(L249=1,SUM($L$8:L248),"")</f>
        <v/>
      </c>
      <c r="N249" s="5" t="str">
        <f t="shared" si="31"/>
        <v/>
      </c>
      <c r="O249" s="5" t="str">
        <f t="shared" si="32"/>
        <v/>
      </c>
      <c r="P249" s="5" t="str">
        <f>IF(O249=1,SUM(O$8:O248),"")</f>
        <v/>
      </c>
      <c r="Q249" s="5" t="str">
        <f t="shared" si="33"/>
        <v/>
      </c>
      <c r="R249" s="5" t="str">
        <f t="shared" si="34"/>
        <v/>
      </c>
      <c r="S249" s="5" t="str">
        <f>IF(R249=1,SUM(R$8:R248),"")</f>
        <v/>
      </c>
      <c r="T249" s="5" t="str">
        <f t="shared" si="35"/>
        <v/>
      </c>
    </row>
    <row r="250" spans="1:20" x14ac:dyDescent="0.25">
      <c r="A250" s="8">
        <v>83623</v>
      </c>
      <c r="B250" s="17" t="s">
        <v>173</v>
      </c>
      <c r="C250" s="11" t="s">
        <v>56</v>
      </c>
      <c r="D250" s="11" t="s">
        <v>173</v>
      </c>
      <c r="E250" s="12">
        <v>173118</v>
      </c>
      <c r="F250" s="5" t="s">
        <v>494</v>
      </c>
      <c r="G250" s="20" t="s">
        <v>497</v>
      </c>
      <c r="H250">
        <f t="shared" si="27"/>
        <v>4</v>
      </c>
      <c r="I250" s="5" t="str">
        <f t="shared" si="28"/>
        <v/>
      </c>
      <c r="J250" s="5" t="str">
        <f>IF(I250=1,SUM($I$8:I249),"")</f>
        <v/>
      </c>
      <c r="K250" s="5" t="str">
        <f t="shared" si="29"/>
        <v/>
      </c>
      <c r="L250" s="5" t="str">
        <f t="shared" si="30"/>
        <v/>
      </c>
      <c r="M250" s="5" t="str">
        <f>IF(L250=1,SUM($L$8:L249),"")</f>
        <v/>
      </c>
      <c r="N250" s="5" t="str">
        <f t="shared" si="31"/>
        <v/>
      </c>
      <c r="O250" s="5" t="str">
        <f t="shared" si="32"/>
        <v/>
      </c>
      <c r="P250" s="5" t="str">
        <f>IF(O250=1,SUM(O$8:O249),"")</f>
        <v/>
      </c>
      <c r="Q250" s="5" t="str">
        <f t="shared" si="33"/>
        <v/>
      </c>
      <c r="R250" s="5">
        <f t="shared" si="34"/>
        <v>1</v>
      </c>
      <c r="S250" s="5">
        <f>IF(R250=1,SUM(R$8:R249),"")</f>
        <v>17</v>
      </c>
      <c r="T250" s="5" t="str">
        <f t="shared" si="35"/>
        <v>Linden</v>
      </c>
    </row>
    <row r="251" spans="1:20" x14ac:dyDescent="0.25">
      <c r="A251" s="8">
        <v>83670</v>
      </c>
      <c r="B251" s="18" t="s">
        <v>173</v>
      </c>
      <c r="C251" s="11" t="s">
        <v>73</v>
      </c>
      <c r="D251" s="11" t="s">
        <v>140</v>
      </c>
      <c r="E251" s="12">
        <v>173111</v>
      </c>
      <c r="F251" s="5" t="s">
        <v>496</v>
      </c>
      <c r="G251" s="5" t="s">
        <v>498</v>
      </c>
      <c r="H251" t="str">
        <f t="shared" si="27"/>
        <v/>
      </c>
      <c r="I251" s="5" t="str">
        <f t="shared" si="28"/>
        <v/>
      </c>
      <c r="J251" s="5" t="str">
        <f>IF(I251=1,SUM($I$8:I250),"")</f>
        <v/>
      </c>
      <c r="K251" s="5" t="str">
        <f t="shared" si="29"/>
        <v/>
      </c>
      <c r="L251" s="5" t="str">
        <f t="shared" si="30"/>
        <v/>
      </c>
      <c r="M251" s="5" t="str">
        <f>IF(L251=1,SUM($L$8:L250),"")</f>
        <v/>
      </c>
      <c r="N251" s="5" t="str">
        <f t="shared" si="31"/>
        <v/>
      </c>
      <c r="O251" s="5" t="str">
        <f t="shared" si="32"/>
        <v/>
      </c>
      <c r="P251" s="5" t="str">
        <f>IF(O251=1,SUM(O$8:O250),"")</f>
        <v/>
      </c>
      <c r="Q251" s="5" t="str">
        <f t="shared" si="33"/>
        <v/>
      </c>
      <c r="R251" s="5" t="str">
        <f t="shared" si="34"/>
        <v/>
      </c>
      <c r="S251" s="5" t="str">
        <f>IF(R251=1,SUM(R$8:R250),"")</f>
        <v/>
      </c>
      <c r="T251" s="5" t="str">
        <f t="shared" si="35"/>
        <v/>
      </c>
    </row>
    <row r="252" spans="1:20" x14ac:dyDescent="0.25">
      <c r="A252" s="8">
        <v>82547</v>
      </c>
      <c r="B252" s="18" t="s">
        <v>292</v>
      </c>
      <c r="C252" s="11" t="s">
        <v>75</v>
      </c>
      <c r="D252" s="11" t="s">
        <v>125</v>
      </c>
      <c r="E252" s="12">
        <v>173123</v>
      </c>
      <c r="F252" s="5" t="s">
        <v>493</v>
      </c>
      <c r="G252" s="5" t="s">
        <v>498</v>
      </c>
      <c r="H252" t="str">
        <f t="shared" si="27"/>
        <v/>
      </c>
      <c r="I252" s="5" t="str">
        <f t="shared" si="28"/>
        <v/>
      </c>
      <c r="J252" s="5" t="str">
        <f>IF(I252=1,SUM($I$8:I251),"")</f>
        <v/>
      </c>
      <c r="K252" s="5" t="str">
        <f t="shared" si="29"/>
        <v/>
      </c>
      <c r="L252" s="5" t="str">
        <f t="shared" si="30"/>
        <v/>
      </c>
      <c r="M252" s="5" t="str">
        <f>IF(L252=1,SUM($L$8:L251),"")</f>
        <v/>
      </c>
      <c r="N252" s="5" t="str">
        <f t="shared" si="31"/>
        <v/>
      </c>
      <c r="O252" s="5" t="str">
        <f t="shared" si="32"/>
        <v/>
      </c>
      <c r="P252" s="5" t="str">
        <f>IF(O252=1,SUM(O$8:O251),"")</f>
        <v/>
      </c>
      <c r="Q252" s="5" t="str">
        <f t="shared" si="33"/>
        <v/>
      </c>
      <c r="R252" s="5" t="str">
        <f t="shared" si="34"/>
        <v/>
      </c>
      <c r="S252" s="5" t="str">
        <f>IF(R252=1,SUM(R$8:R251),"")</f>
        <v/>
      </c>
      <c r="T252" s="5" t="str">
        <f t="shared" si="35"/>
        <v/>
      </c>
    </row>
    <row r="253" spans="1:20" x14ac:dyDescent="0.25">
      <c r="A253" s="8">
        <v>83623</v>
      </c>
      <c r="B253" s="17" t="s">
        <v>44</v>
      </c>
      <c r="C253" s="9" t="s">
        <v>56</v>
      </c>
      <c r="D253" s="9" t="s">
        <v>173</v>
      </c>
      <c r="E253" s="10">
        <v>173118</v>
      </c>
      <c r="F253" s="5" t="s">
        <v>494</v>
      </c>
      <c r="G253" s="5" t="s">
        <v>497</v>
      </c>
      <c r="H253">
        <f t="shared" si="27"/>
        <v>4</v>
      </c>
      <c r="I253" s="5" t="str">
        <f t="shared" si="28"/>
        <v/>
      </c>
      <c r="J253" s="5" t="str">
        <f>IF(I253=1,SUM($I$8:I252),"")</f>
        <v/>
      </c>
      <c r="K253" s="5" t="str">
        <f t="shared" si="29"/>
        <v/>
      </c>
      <c r="L253" s="5" t="str">
        <f t="shared" si="30"/>
        <v/>
      </c>
      <c r="M253" s="5" t="str">
        <f>IF(L253=1,SUM($L$8:L252),"")</f>
        <v/>
      </c>
      <c r="N253" s="5" t="str">
        <f t="shared" si="31"/>
        <v/>
      </c>
      <c r="O253" s="5" t="str">
        <f t="shared" si="32"/>
        <v/>
      </c>
      <c r="P253" s="5" t="str">
        <f>IF(O253=1,SUM(O$8:O252),"")</f>
        <v/>
      </c>
      <c r="Q253" s="5" t="str">
        <f t="shared" si="33"/>
        <v/>
      </c>
      <c r="R253" s="5">
        <f t="shared" si="34"/>
        <v>1</v>
      </c>
      <c r="S253" s="5">
        <f>IF(R253=1,SUM(R$8:R252),"")</f>
        <v>18</v>
      </c>
      <c r="T253" s="5" t="str">
        <f t="shared" si="35"/>
        <v>Lochen</v>
      </c>
    </row>
    <row r="254" spans="1:20" x14ac:dyDescent="0.25">
      <c r="A254" s="8">
        <v>83646</v>
      </c>
      <c r="B254" s="18" t="s">
        <v>44</v>
      </c>
      <c r="C254" s="11" t="s">
        <v>67</v>
      </c>
      <c r="D254" s="11" t="s">
        <v>68</v>
      </c>
      <c r="E254" s="12">
        <v>173145</v>
      </c>
      <c r="F254" s="5" t="s">
        <v>495</v>
      </c>
      <c r="G254" s="5" t="s">
        <v>498</v>
      </c>
      <c r="H254" t="str">
        <f t="shared" si="27"/>
        <v/>
      </c>
      <c r="I254" s="5" t="str">
        <f t="shared" si="28"/>
        <v/>
      </c>
      <c r="J254" s="5" t="str">
        <f>IF(I254=1,SUM($I$8:I253),"")</f>
        <v/>
      </c>
      <c r="K254" s="5" t="str">
        <f t="shared" si="29"/>
        <v/>
      </c>
      <c r="L254" s="5" t="str">
        <f t="shared" si="30"/>
        <v/>
      </c>
      <c r="M254" s="5" t="str">
        <f>IF(L254=1,SUM($L$8:L253),"")</f>
        <v/>
      </c>
      <c r="N254" s="5" t="str">
        <f t="shared" si="31"/>
        <v/>
      </c>
      <c r="O254" s="5" t="str">
        <f t="shared" si="32"/>
        <v/>
      </c>
      <c r="P254" s="5" t="str">
        <f>IF(O254=1,SUM(O$8:O253),"")</f>
        <v/>
      </c>
      <c r="Q254" s="5" t="str">
        <f t="shared" si="33"/>
        <v/>
      </c>
      <c r="R254" s="5" t="str">
        <f t="shared" si="34"/>
        <v/>
      </c>
      <c r="S254" s="5" t="str">
        <f>IF(R254=1,SUM(R$8:R253),"")</f>
        <v/>
      </c>
      <c r="T254" s="5" t="str">
        <f t="shared" si="35"/>
        <v/>
      </c>
    </row>
    <row r="255" spans="1:20" ht="28.5" x14ac:dyDescent="0.25">
      <c r="A255" s="8">
        <v>82431</v>
      </c>
      <c r="B255" s="17" t="s">
        <v>293</v>
      </c>
      <c r="C255" s="9" t="s">
        <v>95</v>
      </c>
      <c r="D255" s="13" t="s">
        <v>294</v>
      </c>
      <c r="E255" s="10">
        <v>173133</v>
      </c>
      <c r="F255" s="5" t="s">
        <v>496</v>
      </c>
      <c r="G255" s="5" t="s">
        <v>497</v>
      </c>
      <c r="H255">
        <f>IF(AND(G255="ja",F255="Süd"),1,IF(AND(G255="ja",F255="Nord"),2,IF(AND(G255="ja",F255="Loisachtal"),3,IF(AND(G255="ja",F255="Mitte"),4,""))))</f>
        <v>3</v>
      </c>
      <c r="I255" s="5" t="str">
        <f t="shared" si="28"/>
        <v/>
      </c>
      <c r="J255" s="5" t="str">
        <f>IF(I255=1,SUM($I$8:I254),"")</f>
        <v/>
      </c>
      <c r="K255" s="5" t="str">
        <f t="shared" si="29"/>
        <v/>
      </c>
      <c r="L255" s="5" t="str">
        <f t="shared" si="30"/>
        <v/>
      </c>
      <c r="M255" s="5" t="str">
        <f>IF(L255=1,SUM($L$8:L254),"")</f>
        <v/>
      </c>
      <c r="N255" s="5" t="str">
        <f t="shared" si="31"/>
        <v/>
      </c>
      <c r="O255" s="5">
        <f t="shared" si="32"/>
        <v>1</v>
      </c>
      <c r="P255" s="5">
        <f>IF(O255=1,SUM(O$8:O254),"")</f>
        <v>4</v>
      </c>
      <c r="Q255" s="5" t="str">
        <f t="shared" si="33"/>
        <v>Lobesau</v>
      </c>
      <c r="R255" s="5" t="str">
        <f t="shared" si="34"/>
        <v/>
      </c>
      <c r="S255" s="5" t="str">
        <f>IF(R255=1,SUM(R$8:R254),"")</f>
        <v/>
      </c>
      <c r="T255" s="5" t="str">
        <f t="shared" si="35"/>
        <v/>
      </c>
    </row>
    <row r="256" spans="1:20" x14ac:dyDescent="0.25">
      <c r="A256" s="8">
        <v>82541</v>
      </c>
      <c r="B256" s="18" t="s">
        <v>295</v>
      </c>
      <c r="C256" s="11" t="s">
        <v>99</v>
      </c>
      <c r="D256" s="11" t="s">
        <v>100</v>
      </c>
      <c r="E256" s="12">
        <v>173137</v>
      </c>
      <c r="F256" s="5" t="s">
        <v>493</v>
      </c>
      <c r="G256" s="5" t="s">
        <v>498</v>
      </c>
      <c r="H256" t="str">
        <f t="shared" si="27"/>
        <v/>
      </c>
      <c r="I256" s="5" t="str">
        <f t="shared" si="28"/>
        <v/>
      </c>
      <c r="J256" s="5" t="str">
        <f>IF(I256=1,SUM($I$8:I255),"")</f>
        <v/>
      </c>
      <c r="K256" s="5" t="str">
        <f t="shared" si="29"/>
        <v/>
      </c>
      <c r="L256" s="5" t="str">
        <f t="shared" si="30"/>
        <v/>
      </c>
      <c r="M256" s="5" t="str">
        <f>IF(L256=1,SUM($L$8:L255),"")</f>
        <v/>
      </c>
      <c r="N256" s="5" t="str">
        <f t="shared" si="31"/>
        <v/>
      </c>
      <c r="O256" s="5" t="str">
        <f t="shared" si="32"/>
        <v/>
      </c>
      <c r="P256" s="5" t="str">
        <f>IF(O256=1,SUM(O$8:O255),"")</f>
        <v/>
      </c>
      <c r="Q256" s="5" t="str">
        <f t="shared" si="33"/>
        <v/>
      </c>
      <c r="R256" s="5" t="str">
        <f t="shared" si="34"/>
        <v/>
      </c>
      <c r="S256" s="5" t="str">
        <f>IF(R256=1,SUM(R$8:R255),"")</f>
        <v/>
      </c>
      <c r="T256" s="5" t="str">
        <f t="shared" si="35"/>
        <v/>
      </c>
    </row>
    <row r="257" spans="1:20" x14ac:dyDescent="0.25">
      <c r="A257" s="8">
        <v>83676</v>
      </c>
      <c r="B257" s="17" t="s">
        <v>296</v>
      </c>
      <c r="C257" s="9" t="s">
        <v>78</v>
      </c>
      <c r="D257" s="9" t="s">
        <v>78</v>
      </c>
      <c r="E257" s="10">
        <v>173131</v>
      </c>
      <c r="F257" s="5" t="s">
        <v>495</v>
      </c>
      <c r="G257" s="5" t="s">
        <v>497</v>
      </c>
      <c r="H257">
        <f t="shared" si="27"/>
        <v>1</v>
      </c>
      <c r="I257" s="5">
        <f t="shared" si="28"/>
        <v>1</v>
      </c>
      <c r="J257" s="5">
        <f>IF(I257=1,SUM($I$8:I256),"")</f>
        <v>24</v>
      </c>
      <c r="K257" s="5" t="str">
        <f t="shared" si="29"/>
        <v>Luitpolder</v>
      </c>
      <c r="L257" s="5" t="str">
        <f t="shared" si="30"/>
        <v/>
      </c>
      <c r="M257" s="5" t="str">
        <f>IF(L257=1,SUM($L$8:L256),"")</f>
        <v/>
      </c>
      <c r="N257" s="5" t="str">
        <f t="shared" si="31"/>
        <v/>
      </c>
      <c r="O257" s="5" t="str">
        <f t="shared" si="32"/>
        <v/>
      </c>
      <c r="P257" s="5" t="str">
        <f>IF(O257=1,SUM(O$8:O256),"")</f>
        <v/>
      </c>
      <c r="Q257" s="5" t="str">
        <f t="shared" si="33"/>
        <v/>
      </c>
      <c r="R257" s="5" t="str">
        <f t="shared" si="34"/>
        <v/>
      </c>
      <c r="S257" s="5" t="str">
        <f>IF(R257=1,SUM(R$8:R256),"")</f>
        <v/>
      </c>
      <c r="T257" s="5" t="str">
        <f t="shared" si="35"/>
        <v/>
      </c>
    </row>
    <row r="258" spans="1:20" x14ac:dyDescent="0.25">
      <c r="A258" s="8">
        <v>83661</v>
      </c>
      <c r="B258" s="18" t="s">
        <v>515</v>
      </c>
      <c r="C258" s="11" t="s">
        <v>90</v>
      </c>
      <c r="D258" s="11" t="s">
        <v>90</v>
      </c>
      <c r="E258" s="12">
        <v>173135</v>
      </c>
      <c r="F258" s="5" t="s">
        <v>495</v>
      </c>
      <c r="G258" s="5" t="s">
        <v>498</v>
      </c>
      <c r="H258" t="str">
        <f t="shared" si="27"/>
        <v/>
      </c>
      <c r="I258" s="5" t="str">
        <f t="shared" si="28"/>
        <v/>
      </c>
      <c r="J258" s="5" t="str">
        <f>IF(I258=1,SUM($I$8:I257),"")</f>
        <v/>
      </c>
      <c r="K258" s="5" t="str">
        <f t="shared" si="29"/>
        <v/>
      </c>
      <c r="L258" s="5" t="str">
        <f t="shared" si="30"/>
        <v/>
      </c>
      <c r="M258" s="5" t="str">
        <f>IF(L258=1,SUM($L$8:L257),"")</f>
        <v/>
      </c>
      <c r="N258" s="5" t="str">
        <f t="shared" si="31"/>
        <v/>
      </c>
      <c r="O258" s="5" t="str">
        <f t="shared" si="32"/>
        <v/>
      </c>
      <c r="P258" s="5" t="str">
        <f>IF(O258=1,SUM(O$8:O257),"")</f>
        <v/>
      </c>
      <c r="Q258" s="5" t="str">
        <f t="shared" si="33"/>
        <v/>
      </c>
      <c r="R258" s="5" t="str">
        <f t="shared" si="34"/>
        <v/>
      </c>
      <c r="S258" s="5" t="str">
        <f>IF(R258=1,SUM(R$8:R257),"")</f>
        <v/>
      </c>
      <c r="T258" s="5" t="str">
        <f t="shared" si="35"/>
        <v/>
      </c>
    </row>
    <row r="259" spans="1:20" x14ac:dyDescent="0.25">
      <c r="A259" s="8">
        <v>83674</v>
      </c>
      <c r="B259" s="18" t="s">
        <v>297</v>
      </c>
      <c r="C259" s="9" t="s">
        <v>176</v>
      </c>
      <c r="D259" s="9" t="s">
        <v>176</v>
      </c>
      <c r="E259" s="10">
        <v>173124</v>
      </c>
      <c r="F259" s="5" t="s">
        <v>495</v>
      </c>
      <c r="G259" s="5" t="s">
        <v>498</v>
      </c>
      <c r="H259" t="str">
        <f t="shared" si="27"/>
        <v/>
      </c>
      <c r="I259" s="5" t="str">
        <f t="shared" si="28"/>
        <v/>
      </c>
      <c r="J259" s="5" t="str">
        <f>IF(I259=1,SUM($I$8:I258),"")</f>
        <v/>
      </c>
      <c r="K259" s="5" t="str">
        <f t="shared" si="29"/>
        <v/>
      </c>
      <c r="L259" s="5" t="str">
        <f t="shared" si="30"/>
        <v/>
      </c>
      <c r="M259" s="5" t="str">
        <f>IF(L259=1,SUM($L$8:L258),"")</f>
        <v/>
      </c>
      <c r="N259" s="5" t="str">
        <f t="shared" si="31"/>
        <v/>
      </c>
      <c r="O259" s="5" t="str">
        <f t="shared" si="32"/>
        <v/>
      </c>
      <c r="P259" s="5" t="str">
        <f>IF(O259=1,SUM(O$8:O258),"")</f>
        <v/>
      </c>
      <c r="Q259" s="5" t="str">
        <f t="shared" si="33"/>
        <v/>
      </c>
      <c r="R259" s="5" t="str">
        <f t="shared" si="34"/>
        <v/>
      </c>
      <c r="S259" s="5" t="str">
        <f>IF(R259=1,SUM(R$8:R258),"")</f>
        <v/>
      </c>
      <c r="T259" s="5" t="str">
        <f t="shared" si="35"/>
        <v/>
      </c>
    </row>
    <row r="260" spans="1:20" x14ac:dyDescent="0.25">
      <c r="A260" s="8">
        <v>82547</v>
      </c>
      <c r="B260" s="18" t="s">
        <v>298</v>
      </c>
      <c r="C260" s="11" t="s">
        <v>75</v>
      </c>
      <c r="D260" s="11" t="s">
        <v>125</v>
      </c>
      <c r="E260" s="12">
        <v>173123</v>
      </c>
      <c r="F260" s="5" t="s">
        <v>493</v>
      </c>
      <c r="G260" s="5" t="s">
        <v>498</v>
      </c>
      <c r="H260" t="str">
        <f t="shared" si="27"/>
        <v/>
      </c>
      <c r="I260" s="5" t="str">
        <f t="shared" si="28"/>
        <v/>
      </c>
      <c r="J260" s="5" t="str">
        <f>IF(I260=1,SUM($I$8:I259),"")</f>
        <v/>
      </c>
      <c r="K260" s="5" t="str">
        <f t="shared" si="29"/>
        <v/>
      </c>
      <c r="L260" s="5" t="str">
        <f t="shared" si="30"/>
        <v/>
      </c>
      <c r="M260" s="5" t="str">
        <f>IF(L260=1,SUM($L$8:L259),"")</f>
        <v/>
      </c>
      <c r="N260" s="5" t="str">
        <f t="shared" si="31"/>
        <v/>
      </c>
      <c r="O260" s="5" t="str">
        <f t="shared" si="32"/>
        <v/>
      </c>
      <c r="P260" s="5" t="str">
        <f>IF(O260=1,SUM(O$8:O259),"")</f>
        <v/>
      </c>
      <c r="Q260" s="5" t="str">
        <f t="shared" si="33"/>
        <v/>
      </c>
      <c r="R260" s="5" t="str">
        <f t="shared" si="34"/>
        <v/>
      </c>
      <c r="S260" s="5" t="str">
        <f>IF(R260=1,SUM(R$8:R259),"")</f>
        <v/>
      </c>
      <c r="T260" s="5" t="str">
        <f t="shared" si="35"/>
        <v/>
      </c>
    </row>
    <row r="261" spans="1:20" x14ac:dyDescent="0.25">
      <c r="A261" s="8">
        <v>82547</v>
      </c>
      <c r="B261" s="18" t="s">
        <v>299</v>
      </c>
      <c r="C261" s="9" t="s">
        <v>75</v>
      </c>
      <c r="D261" s="9" t="s">
        <v>125</v>
      </c>
      <c r="E261" s="10">
        <v>173123</v>
      </c>
      <c r="F261" s="5" t="s">
        <v>493</v>
      </c>
      <c r="G261" s="5" t="s">
        <v>498</v>
      </c>
      <c r="H261" t="str">
        <f t="shared" si="27"/>
        <v/>
      </c>
      <c r="I261" s="5" t="str">
        <f t="shared" si="28"/>
        <v/>
      </c>
      <c r="J261" s="5" t="str">
        <f>IF(I261=1,SUM($I$8:I260),"")</f>
        <v/>
      </c>
      <c r="K261" s="5" t="str">
        <f t="shared" si="29"/>
        <v/>
      </c>
      <c r="L261" s="5" t="str">
        <f t="shared" si="30"/>
        <v/>
      </c>
      <c r="M261" s="5" t="str">
        <f>IF(L261=1,SUM($L$8:L260),"")</f>
        <v/>
      </c>
      <c r="N261" s="5" t="str">
        <f t="shared" si="31"/>
        <v/>
      </c>
      <c r="O261" s="5" t="str">
        <f t="shared" si="32"/>
        <v/>
      </c>
      <c r="P261" s="5" t="str">
        <f>IF(O261=1,SUM(O$8:O260),"")</f>
        <v/>
      </c>
      <c r="Q261" s="5" t="str">
        <f t="shared" si="33"/>
        <v/>
      </c>
      <c r="R261" s="5" t="str">
        <f t="shared" si="34"/>
        <v/>
      </c>
      <c r="S261" s="5" t="str">
        <f>IF(R261=1,SUM(R$8:R260),"")</f>
        <v/>
      </c>
      <c r="T261" s="5" t="str">
        <f t="shared" si="35"/>
        <v/>
      </c>
    </row>
    <row r="262" spans="1:20" x14ac:dyDescent="0.25">
      <c r="A262" s="8">
        <v>82547</v>
      </c>
      <c r="B262" s="18" t="s">
        <v>300</v>
      </c>
      <c r="C262" s="9" t="s">
        <v>75</v>
      </c>
      <c r="D262" s="9" t="s">
        <v>125</v>
      </c>
      <c r="E262" s="10">
        <v>173123</v>
      </c>
      <c r="F262" s="5" t="s">
        <v>493</v>
      </c>
      <c r="G262" s="5" t="s">
        <v>498</v>
      </c>
      <c r="H262" t="str">
        <f t="shared" si="27"/>
        <v/>
      </c>
      <c r="I262" s="5" t="str">
        <f t="shared" si="28"/>
        <v/>
      </c>
      <c r="J262" s="5" t="str">
        <f>IF(I262=1,SUM($I$8:I261),"")</f>
        <v/>
      </c>
      <c r="K262" s="5" t="str">
        <f t="shared" si="29"/>
        <v/>
      </c>
      <c r="L262" s="5" t="str">
        <f t="shared" si="30"/>
        <v/>
      </c>
      <c r="M262" s="5" t="str">
        <f>IF(L262=1,SUM($L$8:L261),"")</f>
        <v/>
      </c>
      <c r="N262" s="5" t="str">
        <f t="shared" si="31"/>
        <v/>
      </c>
      <c r="O262" s="5" t="str">
        <f t="shared" si="32"/>
        <v/>
      </c>
      <c r="P262" s="5" t="str">
        <f>IF(O262=1,SUM(O$8:O261),"")</f>
        <v/>
      </c>
      <c r="Q262" s="5" t="str">
        <f t="shared" si="33"/>
        <v/>
      </c>
      <c r="R262" s="5" t="str">
        <f t="shared" si="34"/>
        <v/>
      </c>
      <c r="S262" s="5" t="str">
        <f>IF(R262=1,SUM(R$8:R261),"")</f>
        <v/>
      </c>
      <c r="T262" s="5" t="str">
        <f t="shared" si="35"/>
        <v/>
      </c>
    </row>
    <row r="263" spans="1:20" x14ac:dyDescent="0.25">
      <c r="A263" s="8">
        <v>83623</v>
      </c>
      <c r="B263" s="18" t="s">
        <v>181</v>
      </c>
      <c r="C263" s="9" t="s">
        <v>56</v>
      </c>
      <c r="D263" s="9" t="s">
        <v>181</v>
      </c>
      <c r="E263" s="10">
        <v>173118</v>
      </c>
      <c r="F263" s="5" t="s">
        <v>494</v>
      </c>
      <c r="G263" s="5" t="s">
        <v>498</v>
      </c>
      <c r="H263" t="str">
        <f t="shared" si="27"/>
        <v/>
      </c>
      <c r="I263" s="5" t="str">
        <f t="shared" si="28"/>
        <v/>
      </c>
      <c r="J263" s="5" t="str">
        <f>IF(I263=1,SUM($I$8:I262),"")</f>
        <v/>
      </c>
      <c r="K263" s="5" t="str">
        <f t="shared" si="29"/>
        <v/>
      </c>
      <c r="L263" s="5" t="str">
        <f t="shared" si="30"/>
        <v/>
      </c>
      <c r="M263" s="5" t="str">
        <f>IF(L263=1,SUM($L$8:L262),"")</f>
        <v/>
      </c>
      <c r="N263" s="5" t="str">
        <f t="shared" si="31"/>
        <v/>
      </c>
      <c r="O263" s="5" t="str">
        <f t="shared" si="32"/>
        <v/>
      </c>
      <c r="P263" s="5" t="str">
        <f>IF(O263=1,SUM(O$8:O262),"")</f>
        <v/>
      </c>
      <c r="Q263" s="5" t="str">
        <f t="shared" si="33"/>
        <v/>
      </c>
      <c r="R263" s="5" t="str">
        <f t="shared" si="34"/>
        <v/>
      </c>
      <c r="S263" s="5" t="str">
        <f>IF(R263=1,SUM(R$8:R262),"")</f>
        <v/>
      </c>
      <c r="T263" s="5" t="str">
        <f t="shared" si="35"/>
        <v/>
      </c>
    </row>
    <row r="264" spans="1:20" x14ac:dyDescent="0.25">
      <c r="A264" s="8">
        <v>83623</v>
      </c>
      <c r="B264" s="17" t="s">
        <v>301</v>
      </c>
      <c r="C264" s="11" t="s">
        <v>56</v>
      </c>
      <c r="D264" s="11" t="s">
        <v>56</v>
      </c>
      <c r="E264" s="12">
        <v>173118</v>
      </c>
      <c r="F264" s="5" t="s">
        <v>494</v>
      </c>
      <c r="G264" s="5" t="s">
        <v>497</v>
      </c>
      <c r="H264">
        <f t="shared" si="27"/>
        <v>4</v>
      </c>
      <c r="I264" s="5" t="str">
        <f t="shared" si="28"/>
        <v/>
      </c>
      <c r="J264" s="5" t="str">
        <f>IF(I264=1,SUM($I$8:I263),"")</f>
        <v/>
      </c>
      <c r="K264" s="5" t="str">
        <f t="shared" si="29"/>
        <v/>
      </c>
      <c r="L264" s="5" t="str">
        <f t="shared" si="30"/>
        <v/>
      </c>
      <c r="M264" s="5" t="str">
        <f>IF(L264=1,SUM($L$8:L263),"")</f>
        <v/>
      </c>
      <c r="N264" s="5" t="str">
        <f t="shared" si="31"/>
        <v/>
      </c>
      <c r="O264" s="5" t="str">
        <f t="shared" si="32"/>
        <v/>
      </c>
      <c r="P264" s="5" t="str">
        <f>IF(O264=1,SUM(O$8:O263),"")</f>
        <v/>
      </c>
      <c r="Q264" s="5" t="str">
        <f t="shared" si="33"/>
        <v/>
      </c>
      <c r="R264" s="5">
        <f t="shared" si="34"/>
        <v>1</v>
      </c>
      <c r="S264" s="5">
        <f>IF(R264=1,SUM(R$8:R263),"")</f>
        <v>19</v>
      </c>
      <c r="T264" s="5" t="str">
        <f t="shared" si="35"/>
        <v>Maria Elend</v>
      </c>
    </row>
    <row r="265" spans="1:20" x14ac:dyDescent="0.25">
      <c r="A265" s="8">
        <v>82057</v>
      </c>
      <c r="B265" s="18" t="s">
        <v>302</v>
      </c>
      <c r="C265" s="11" t="s">
        <v>92</v>
      </c>
      <c r="D265" s="11" t="s">
        <v>93</v>
      </c>
      <c r="E265" s="12">
        <v>173130</v>
      </c>
      <c r="F265" s="5" t="s">
        <v>493</v>
      </c>
      <c r="G265" s="5" t="s">
        <v>498</v>
      </c>
      <c r="H265" t="str">
        <f t="shared" si="27"/>
        <v/>
      </c>
      <c r="I265" s="5" t="str">
        <f t="shared" si="28"/>
        <v/>
      </c>
      <c r="J265" s="5" t="str">
        <f>IF(I265=1,SUM($I$8:I264),"")</f>
        <v/>
      </c>
      <c r="K265" s="5" t="str">
        <f t="shared" si="29"/>
        <v/>
      </c>
      <c r="L265" s="5" t="str">
        <f t="shared" si="30"/>
        <v/>
      </c>
      <c r="M265" s="5" t="str">
        <f>IF(L265=1,SUM($L$8:L264),"")</f>
        <v/>
      </c>
      <c r="N265" s="5" t="str">
        <f t="shared" si="31"/>
        <v/>
      </c>
      <c r="O265" s="5" t="str">
        <f t="shared" si="32"/>
        <v/>
      </c>
      <c r="P265" s="5" t="str">
        <f>IF(O265=1,SUM(O$8:O264),"")</f>
        <v/>
      </c>
      <c r="Q265" s="5" t="str">
        <f t="shared" si="33"/>
        <v/>
      </c>
      <c r="R265" s="5" t="str">
        <f t="shared" si="34"/>
        <v/>
      </c>
      <c r="S265" s="5" t="str">
        <f>IF(R265=1,SUM(R$8:R264),"")</f>
        <v/>
      </c>
      <c r="T265" s="5" t="str">
        <f t="shared" si="35"/>
        <v/>
      </c>
    </row>
    <row r="266" spans="1:20" x14ac:dyDescent="0.25">
      <c r="A266" s="8">
        <v>83646</v>
      </c>
      <c r="B266" s="18" t="s">
        <v>303</v>
      </c>
      <c r="C266" s="9" t="s">
        <v>67</v>
      </c>
      <c r="D266" s="9" t="s">
        <v>85</v>
      </c>
      <c r="E266" s="10">
        <v>173145</v>
      </c>
      <c r="F266" s="5" t="s">
        <v>495</v>
      </c>
      <c r="G266" s="5" t="s">
        <v>498</v>
      </c>
      <c r="H266" t="str">
        <f t="shared" ref="H266:H329" si="36">IF(AND(G266="ja",F266="Süd"),1,IF(AND(G266="ja",F266="Nord"),2,IF(AND(G266="ja",F266="Loisachtal"),3,IF(AND(G266="ja",F266="Mitte"),4,""))))</f>
        <v/>
      </c>
      <c r="I266" s="5" t="str">
        <f t="shared" ref="I266:I329" si="37">IF($H266=$I$8,1,"")</f>
        <v/>
      </c>
      <c r="J266" s="5" t="str">
        <f>IF(I266=1,SUM($I$8:I265),"")</f>
        <v/>
      </c>
      <c r="K266" s="5" t="str">
        <f t="shared" ref="K266:K329" si="38">IF($I266=1,$B266,"")</f>
        <v/>
      </c>
      <c r="L266" s="5" t="str">
        <f t="shared" ref="L266:L329" si="39">IF($H266=$L$7,1,"")</f>
        <v/>
      </c>
      <c r="M266" s="5" t="str">
        <f>IF(L266=1,SUM($L$8:L265),"")</f>
        <v/>
      </c>
      <c r="N266" s="5" t="str">
        <f t="shared" ref="N266:N329" si="40">IF(L266=1,$B266,"")</f>
        <v/>
      </c>
      <c r="O266" s="5" t="str">
        <f t="shared" ref="O266:O329" si="41">IF($H266=O$7,1,"")</f>
        <v/>
      </c>
      <c r="P266" s="5" t="str">
        <f>IF(O266=1,SUM(O$8:O265),"")</f>
        <v/>
      </c>
      <c r="Q266" s="5" t="str">
        <f t="shared" ref="Q266:Q329" si="42">IF(O266=1,$B266,"")</f>
        <v/>
      </c>
      <c r="R266" s="5" t="str">
        <f t="shared" ref="R266:R329" si="43">IF($H266=R$7,1,"")</f>
        <v/>
      </c>
      <c r="S266" s="5" t="str">
        <f>IF(R266=1,SUM(R$8:R265),"")</f>
        <v/>
      </c>
      <c r="T266" s="5" t="str">
        <f t="shared" ref="T266:T329" si="44">IF(R266=1,$B266,"")</f>
        <v/>
      </c>
    </row>
    <row r="267" spans="1:20" x14ac:dyDescent="0.25">
      <c r="A267" s="8">
        <v>83674</v>
      </c>
      <c r="B267" s="18" t="s">
        <v>304</v>
      </c>
      <c r="C267" s="9" t="s">
        <v>176</v>
      </c>
      <c r="D267" s="9" t="s">
        <v>176</v>
      </c>
      <c r="E267" s="10">
        <v>173124</v>
      </c>
      <c r="F267" s="5" t="s">
        <v>495</v>
      </c>
      <c r="G267" s="5" t="s">
        <v>498</v>
      </c>
      <c r="H267" t="str">
        <f t="shared" si="36"/>
        <v/>
      </c>
      <c r="I267" s="5" t="str">
        <f t="shared" si="37"/>
        <v/>
      </c>
      <c r="J267" s="5" t="str">
        <f>IF(I267=1,SUM($I$8:I266),"")</f>
        <v/>
      </c>
      <c r="K267" s="5" t="str">
        <f t="shared" si="38"/>
        <v/>
      </c>
      <c r="L267" s="5" t="str">
        <f t="shared" si="39"/>
        <v/>
      </c>
      <c r="M267" s="5" t="str">
        <f>IF(L267=1,SUM($L$8:L266),"")</f>
        <v/>
      </c>
      <c r="N267" s="5" t="str">
        <f t="shared" si="40"/>
        <v/>
      </c>
      <c r="O267" s="5" t="str">
        <f t="shared" si="41"/>
        <v/>
      </c>
      <c r="P267" s="5" t="str">
        <f>IF(O267=1,SUM(O$8:O266),"")</f>
        <v/>
      </c>
      <c r="Q267" s="5" t="str">
        <f t="shared" si="42"/>
        <v/>
      </c>
      <c r="R267" s="5" t="str">
        <f t="shared" si="43"/>
        <v/>
      </c>
      <c r="S267" s="5" t="str">
        <f>IF(R267=1,SUM(R$8:R266),"")</f>
        <v/>
      </c>
      <c r="T267" s="5" t="str">
        <f t="shared" si="44"/>
        <v/>
      </c>
    </row>
    <row r="268" spans="1:20" x14ac:dyDescent="0.25">
      <c r="A268" s="8">
        <v>82549</v>
      </c>
      <c r="B268" s="18" t="s">
        <v>305</v>
      </c>
      <c r="C268" s="9" t="s">
        <v>117</v>
      </c>
      <c r="D268" s="9" t="s">
        <v>117</v>
      </c>
      <c r="E268" s="12">
        <v>173134</v>
      </c>
      <c r="F268" s="5" t="s">
        <v>494</v>
      </c>
      <c r="G268" s="5" t="s">
        <v>498</v>
      </c>
      <c r="H268" t="str">
        <f t="shared" si="36"/>
        <v/>
      </c>
      <c r="I268" s="5" t="str">
        <f t="shared" si="37"/>
        <v/>
      </c>
      <c r="J268" s="5" t="str">
        <f>IF(I268=1,SUM($I$8:I267),"")</f>
        <v/>
      </c>
      <c r="K268" s="5" t="str">
        <f t="shared" si="38"/>
        <v/>
      </c>
      <c r="L268" s="5" t="str">
        <f t="shared" si="39"/>
        <v/>
      </c>
      <c r="M268" s="5" t="str">
        <f>IF(L268=1,SUM($L$8:L267),"")</f>
        <v/>
      </c>
      <c r="N268" s="5" t="str">
        <f t="shared" si="40"/>
        <v/>
      </c>
      <c r="O268" s="5" t="str">
        <f t="shared" si="41"/>
        <v/>
      </c>
      <c r="P268" s="5" t="str">
        <f>IF(O268=1,SUM(O$8:O267),"")</f>
        <v/>
      </c>
      <c r="Q268" s="5" t="str">
        <f t="shared" si="42"/>
        <v/>
      </c>
      <c r="R268" s="5" t="str">
        <f t="shared" si="43"/>
        <v/>
      </c>
      <c r="S268" s="5" t="str">
        <f>IF(R268=1,SUM(R$8:R267),"")</f>
        <v/>
      </c>
      <c r="T268" s="5" t="str">
        <f t="shared" si="44"/>
        <v/>
      </c>
    </row>
    <row r="269" spans="1:20" x14ac:dyDescent="0.25">
      <c r="A269" s="8">
        <v>82544</v>
      </c>
      <c r="B269" s="17" t="s">
        <v>41</v>
      </c>
      <c r="C269" s="9" t="s">
        <v>109</v>
      </c>
      <c r="D269" s="9" t="s">
        <v>41</v>
      </c>
      <c r="E269" s="10">
        <v>173120</v>
      </c>
      <c r="F269" s="5" t="s">
        <v>493</v>
      </c>
      <c r="G269" s="5" t="s">
        <v>497</v>
      </c>
      <c r="H269">
        <f t="shared" si="36"/>
        <v>2</v>
      </c>
      <c r="I269" s="5" t="str">
        <f t="shared" si="37"/>
        <v/>
      </c>
      <c r="J269" s="5" t="str">
        <f>IF(I269=1,SUM($I$8:I268),"")</f>
        <v/>
      </c>
      <c r="K269" s="5" t="str">
        <f t="shared" si="38"/>
        <v/>
      </c>
      <c r="L269" s="5">
        <f t="shared" si="39"/>
        <v>1</v>
      </c>
      <c r="M269" s="5">
        <f>IF(L269=1,SUM($L$8:L268),"")</f>
        <v>6</v>
      </c>
      <c r="N269" s="5" t="str">
        <f t="shared" si="40"/>
        <v>Moosham</v>
      </c>
      <c r="O269" s="5" t="str">
        <f t="shared" si="41"/>
        <v/>
      </c>
      <c r="P269" s="5" t="str">
        <f>IF(O269=1,SUM(O$8:O268),"")</f>
        <v/>
      </c>
      <c r="Q269" s="5" t="str">
        <f t="shared" si="42"/>
        <v/>
      </c>
      <c r="R269" s="5" t="str">
        <f t="shared" si="43"/>
        <v/>
      </c>
      <c r="S269" s="5" t="str">
        <f>IF(R269=1,SUM(R$8:R268),"")</f>
        <v/>
      </c>
      <c r="T269" s="5" t="str">
        <f t="shared" si="44"/>
        <v/>
      </c>
    </row>
    <row r="270" spans="1:20" x14ac:dyDescent="0.25">
      <c r="A270" s="8">
        <v>83674</v>
      </c>
      <c r="B270" s="18" t="s">
        <v>306</v>
      </c>
      <c r="C270" s="9" t="s">
        <v>176</v>
      </c>
      <c r="D270" s="9" t="s">
        <v>176</v>
      </c>
      <c r="E270" s="10">
        <v>173124</v>
      </c>
      <c r="F270" s="5" t="s">
        <v>495</v>
      </c>
      <c r="G270" s="5" t="s">
        <v>498</v>
      </c>
      <c r="H270" t="str">
        <f t="shared" si="36"/>
        <v/>
      </c>
      <c r="I270" s="5" t="str">
        <f t="shared" si="37"/>
        <v/>
      </c>
      <c r="J270" s="5" t="str">
        <f>IF(I270=1,SUM($I$8:I269),"")</f>
        <v/>
      </c>
      <c r="K270" s="5" t="str">
        <f t="shared" si="38"/>
        <v/>
      </c>
      <c r="L270" s="5" t="str">
        <f t="shared" si="39"/>
        <v/>
      </c>
      <c r="M270" s="5" t="str">
        <f>IF(L270=1,SUM($L$8:L269),"")</f>
        <v/>
      </c>
      <c r="N270" s="5" t="str">
        <f t="shared" si="40"/>
        <v/>
      </c>
      <c r="O270" s="5" t="str">
        <f t="shared" si="41"/>
        <v/>
      </c>
      <c r="P270" s="5" t="str">
        <f>IF(O270=1,SUM(O$8:O269),"")</f>
        <v/>
      </c>
      <c r="Q270" s="5" t="str">
        <f t="shared" si="42"/>
        <v/>
      </c>
      <c r="R270" s="5" t="str">
        <f t="shared" si="43"/>
        <v/>
      </c>
      <c r="S270" s="5" t="str">
        <f>IF(R270=1,SUM(R$8:R269),"")</f>
        <v/>
      </c>
      <c r="T270" s="5" t="str">
        <f t="shared" si="44"/>
        <v/>
      </c>
    </row>
    <row r="271" spans="1:20" x14ac:dyDescent="0.25">
      <c r="A271" s="8">
        <v>83661</v>
      </c>
      <c r="B271" s="18" t="s">
        <v>516</v>
      </c>
      <c r="C271" s="11" t="s">
        <v>90</v>
      </c>
      <c r="D271" s="11" t="s">
        <v>90</v>
      </c>
      <c r="E271" s="12">
        <v>173135</v>
      </c>
      <c r="F271" s="5" t="s">
        <v>495</v>
      </c>
      <c r="G271" s="5" t="s">
        <v>498</v>
      </c>
      <c r="H271" t="str">
        <f t="shared" si="36"/>
        <v/>
      </c>
      <c r="I271" s="5" t="str">
        <f t="shared" si="37"/>
        <v/>
      </c>
      <c r="J271" s="5" t="str">
        <f>IF(I271=1,SUM($I$8:I270),"")</f>
        <v/>
      </c>
      <c r="K271" s="5" t="str">
        <f t="shared" si="38"/>
        <v/>
      </c>
      <c r="L271" s="5" t="str">
        <f t="shared" si="39"/>
        <v/>
      </c>
      <c r="M271" s="5" t="str">
        <f>IF(L271=1,SUM($L$8:L270),"")</f>
        <v/>
      </c>
      <c r="N271" s="5" t="str">
        <f t="shared" si="40"/>
        <v/>
      </c>
      <c r="O271" s="5" t="str">
        <f t="shared" si="41"/>
        <v/>
      </c>
      <c r="P271" s="5" t="str">
        <f>IF(O271=1,SUM(O$8:O270),"")</f>
        <v/>
      </c>
      <c r="Q271" s="5" t="str">
        <f t="shared" si="42"/>
        <v/>
      </c>
      <c r="R271" s="5" t="str">
        <f t="shared" si="43"/>
        <v/>
      </c>
      <c r="S271" s="5" t="str">
        <f>IF(R271=1,SUM(R$8:R270),"")</f>
        <v/>
      </c>
      <c r="T271" s="5" t="str">
        <f t="shared" si="44"/>
        <v/>
      </c>
    </row>
    <row r="272" spans="1:20" x14ac:dyDescent="0.25">
      <c r="A272" s="8">
        <v>83646</v>
      </c>
      <c r="B272" s="18" t="s">
        <v>307</v>
      </c>
      <c r="C272" s="9" t="s">
        <v>70</v>
      </c>
      <c r="D272" s="9" t="s">
        <v>71</v>
      </c>
      <c r="E272" s="10">
        <v>173112</v>
      </c>
      <c r="F272" s="5" t="s">
        <v>495</v>
      </c>
      <c r="G272" s="5" t="s">
        <v>498</v>
      </c>
      <c r="H272" t="str">
        <f t="shared" si="36"/>
        <v/>
      </c>
      <c r="I272" s="5" t="str">
        <f t="shared" si="37"/>
        <v/>
      </c>
      <c r="J272" s="5" t="str">
        <f>IF(I272=1,SUM($I$8:I271),"")</f>
        <v/>
      </c>
      <c r="K272" s="5" t="str">
        <f t="shared" si="38"/>
        <v/>
      </c>
      <c r="L272" s="5" t="str">
        <f t="shared" si="39"/>
        <v/>
      </c>
      <c r="M272" s="5" t="str">
        <f>IF(L272=1,SUM($L$8:L271),"")</f>
        <v/>
      </c>
      <c r="N272" s="5" t="str">
        <f t="shared" si="40"/>
        <v/>
      </c>
      <c r="O272" s="5" t="str">
        <f t="shared" si="41"/>
        <v/>
      </c>
      <c r="P272" s="5" t="str">
        <f>IF(O272=1,SUM(O$8:O271),"")</f>
        <v/>
      </c>
      <c r="Q272" s="5" t="str">
        <f t="shared" si="42"/>
        <v/>
      </c>
      <c r="R272" s="5" t="str">
        <f t="shared" si="43"/>
        <v/>
      </c>
      <c r="S272" s="5" t="str">
        <f>IF(R272=1,SUM(R$8:R271),"")</f>
        <v/>
      </c>
      <c r="T272" s="5" t="str">
        <f t="shared" si="44"/>
        <v/>
      </c>
    </row>
    <row r="273" spans="1:20" x14ac:dyDescent="0.25">
      <c r="A273" s="8">
        <v>83676</v>
      </c>
      <c r="B273" s="17" t="s">
        <v>308</v>
      </c>
      <c r="C273" s="9" t="s">
        <v>78</v>
      </c>
      <c r="D273" s="9" t="s">
        <v>78</v>
      </c>
      <c r="E273" s="10">
        <v>173131</v>
      </c>
      <c r="F273" s="5" t="s">
        <v>495</v>
      </c>
      <c r="G273" s="5" t="s">
        <v>497</v>
      </c>
      <c r="H273">
        <f t="shared" si="36"/>
        <v>1</v>
      </c>
      <c r="I273" s="5">
        <f t="shared" si="37"/>
        <v>1</v>
      </c>
      <c r="J273" s="5">
        <f>IF(I273=1,SUM($I$8:I272),"")</f>
        <v>25</v>
      </c>
      <c r="K273" s="5" t="str">
        <f t="shared" si="38"/>
        <v>Muhle</v>
      </c>
      <c r="L273" s="5" t="str">
        <f t="shared" si="39"/>
        <v/>
      </c>
      <c r="M273" s="5" t="str">
        <f>IF(L273=1,SUM($L$8:L272),"")</f>
        <v/>
      </c>
      <c r="N273" s="5" t="str">
        <f t="shared" si="40"/>
        <v/>
      </c>
      <c r="O273" s="5" t="str">
        <f t="shared" si="41"/>
        <v/>
      </c>
      <c r="P273" s="5" t="str">
        <f>IF(O273=1,SUM(O$8:O272),"")</f>
        <v/>
      </c>
      <c r="Q273" s="5" t="str">
        <f t="shared" si="42"/>
        <v/>
      </c>
      <c r="R273" s="5" t="str">
        <f t="shared" si="43"/>
        <v/>
      </c>
      <c r="S273" s="5" t="str">
        <f>IF(R273=1,SUM(R$8:R272),"")</f>
        <v/>
      </c>
      <c r="T273" s="5" t="str">
        <f t="shared" si="44"/>
        <v/>
      </c>
    </row>
    <row r="274" spans="1:20" x14ac:dyDescent="0.25">
      <c r="A274" s="8">
        <v>83674</v>
      </c>
      <c r="B274" s="18" t="s">
        <v>308</v>
      </c>
      <c r="C274" s="9" t="s">
        <v>176</v>
      </c>
      <c r="D274" s="9" t="s">
        <v>176</v>
      </c>
      <c r="E274" s="10">
        <v>173124</v>
      </c>
      <c r="F274" s="5" t="s">
        <v>495</v>
      </c>
      <c r="G274" s="5" t="s">
        <v>498</v>
      </c>
      <c r="H274" t="str">
        <f t="shared" si="36"/>
        <v/>
      </c>
      <c r="I274" s="5" t="str">
        <f t="shared" si="37"/>
        <v/>
      </c>
      <c r="J274" s="5" t="str">
        <f>IF(I274=1,SUM($I$8:I273),"")</f>
        <v/>
      </c>
      <c r="K274" s="5" t="str">
        <f t="shared" si="38"/>
        <v/>
      </c>
      <c r="L274" s="5" t="str">
        <f t="shared" si="39"/>
        <v/>
      </c>
      <c r="M274" s="5" t="str">
        <f>IF(L274=1,SUM($L$8:L273),"")</f>
        <v/>
      </c>
      <c r="N274" s="5" t="str">
        <f t="shared" si="40"/>
        <v/>
      </c>
      <c r="O274" s="5" t="str">
        <f t="shared" si="41"/>
        <v/>
      </c>
      <c r="P274" s="5" t="str">
        <f>IF(O274=1,SUM(O$8:O273),"")</f>
        <v/>
      </c>
      <c r="Q274" s="5" t="str">
        <f t="shared" si="42"/>
        <v/>
      </c>
      <c r="R274" s="5" t="str">
        <f t="shared" si="43"/>
        <v/>
      </c>
      <c r="S274" s="5" t="str">
        <f>IF(R274=1,SUM(R$8:R273),"")</f>
        <v/>
      </c>
      <c r="T274" s="5" t="str">
        <f t="shared" si="44"/>
        <v/>
      </c>
    </row>
    <row r="275" spans="1:20" x14ac:dyDescent="0.25">
      <c r="A275" s="8">
        <v>82541</v>
      </c>
      <c r="B275" s="18" t="s">
        <v>99</v>
      </c>
      <c r="C275" s="11" t="s">
        <v>99</v>
      </c>
      <c r="D275" s="11" t="s">
        <v>99</v>
      </c>
      <c r="E275" s="12">
        <v>173137</v>
      </c>
      <c r="F275" s="5" t="s">
        <v>493</v>
      </c>
      <c r="G275" s="5" t="s">
        <v>498</v>
      </c>
      <c r="H275" t="str">
        <f t="shared" si="36"/>
        <v/>
      </c>
      <c r="I275" s="5" t="str">
        <f t="shared" si="37"/>
        <v/>
      </c>
      <c r="J275" s="5" t="str">
        <f>IF(I275=1,SUM($I$8:I274),"")</f>
        <v/>
      </c>
      <c r="K275" s="5" t="str">
        <f t="shared" si="38"/>
        <v/>
      </c>
      <c r="L275" s="5" t="str">
        <f t="shared" si="39"/>
        <v/>
      </c>
      <c r="M275" s="5" t="str">
        <f>IF(L275=1,SUM($L$8:L274),"")</f>
        <v/>
      </c>
      <c r="N275" s="5" t="str">
        <f t="shared" si="40"/>
        <v/>
      </c>
      <c r="O275" s="5" t="str">
        <f t="shared" si="41"/>
        <v/>
      </c>
      <c r="P275" s="5" t="str">
        <f>IF(O275=1,SUM(O$8:O274),"")</f>
        <v/>
      </c>
      <c r="Q275" s="5" t="str">
        <f t="shared" si="42"/>
        <v/>
      </c>
      <c r="R275" s="5" t="str">
        <f t="shared" si="43"/>
        <v/>
      </c>
      <c r="S275" s="5" t="str">
        <f>IF(R275=1,SUM(R$8:R274),"")</f>
        <v/>
      </c>
      <c r="T275" s="5" t="str">
        <f t="shared" si="44"/>
        <v/>
      </c>
    </row>
    <row r="276" spans="1:20" x14ac:dyDescent="0.25">
      <c r="A276" s="8">
        <v>83670</v>
      </c>
      <c r="B276" s="18" t="s">
        <v>150</v>
      </c>
      <c r="C276" s="9" t="s">
        <v>73</v>
      </c>
      <c r="D276" s="9" t="s">
        <v>150</v>
      </c>
      <c r="E276" s="10">
        <v>173111</v>
      </c>
      <c r="F276" s="5" t="s">
        <v>496</v>
      </c>
      <c r="G276" s="5" t="s">
        <v>498</v>
      </c>
      <c r="H276" t="str">
        <f t="shared" si="36"/>
        <v/>
      </c>
      <c r="I276" s="5" t="str">
        <f t="shared" si="37"/>
        <v/>
      </c>
      <c r="J276" s="5" t="str">
        <f>IF(I276=1,SUM($I$8:I275),"")</f>
        <v/>
      </c>
      <c r="K276" s="5" t="str">
        <f t="shared" si="38"/>
        <v/>
      </c>
      <c r="L276" s="5" t="str">
        <f t="shared" si="39"/>
        <v/>
      </c>
      <c r="M276" s="5" t="str">
        <f>IF(L276=1,SUM($L$8:L275),"")</f>
        <v/>
      </c>
      <c r="N276" s="5" t="str">
        <f t="shared" si="40"/>
        <v/>
      </c>
      <c r="O276" s="5" t="str">
        <f t="shared" si="41"/>
        <v/>
      </c>
      <c r="P276" s="5" t="str">
        <f>IF(O276=1,SUM(O$8:O275),"")</f>
        <v/>
      </c>
      <c r="Q276" s="5" t="str">
        <f t="shared" si="42"/>
        <v/>
      </c>
      <c r="R276" s="5" t="str">
        <f t="shared" si="43"/>
        <v/>
      </c>
      <c r="S276" s="5" t="str">
        <f>IF(R276=1,SUM(R$8:R275),"")</f>
        <v/>
      </c>
      <c r="T276" s="5" t="str">
        <f t="shared" si="44"/>
        <v/>
      </c>
    </row>
    <row r="277" spans="1:20" x14ac:dyDescent="0.25">
      <c r="A277" s="8">
        <v>83670</v>
      </c>
      <c r="B277" s="18" t="s">
        <v>309</v>
      </c>
      <c r="C277" s="13" t="s">
        <v>310</v>
      </c>
      <c r="D277" s="9" t="s">
        <v>150</v>
      </c>
      <c r="E277" s="10">
        <v>173111</v>
      </c>
      <c r="F277" s="5" t="s">
        <v>496</v>
      </c>
      <c r="G277" s="5" t="s">
        <v>498</v>
      </c>
      <c r="H277" t="str">
        <f t="shared" si="36"/>
        <v/>
      </c>
      <c r="I277" s="5" t="str">
        <f t="shared" si="37"/>
        <v/>
      </c>
      <c r="J277" s="5" t="str">
        <f>IF(I277=1,SUM($I$8:I276),"")</f>
        <v/>
      </c>
      <c r="K277" s="5" t="str">
        <f t="shared" si="38"/>
        <v/>
      </c>
      <c r="L277" s="5" t="str">
        <f t="shared" si="39"/>
        <v/>
      </c>
      <c r="M277" s="5" t="str">
        <f>IF(L277=1,SUM($L$8:L276),"")</f>
        <v/>
      </c>
      <c r="N277" s="5" t="str">
        <f t="shared" si="40"/>
        <v/>
      </c>
      <c r="O277" s="5" t="str">
        <f t="shared" si="41"/>
        <v/>
      </c>
      <c r="P277" s="5" t="str">
        <f>IF(O277=1,SUM(O$8:O276),"")</f>
        <v/>
      </c>
      <c r="Q277" s="5" t="str">
        <f t="shared" si="42"/>
        <v/>
      </c>
      <c r="R277" s="5" t="str">
        <f t="shared" si="43"/>
        <v/>
      </c>
      <c r="S277" s="5" t="str">
        <f>IF(R277=1,SUM(R$8:R276),"")</f>
        <v/>
      </c>
      <c r="T277" s="5" t="str">
        <f t="shared" si="44"/>
        <v/>
      </c>
    </row>
    <row r="278" spans="1:20" x14ac:dyDescent="0.25">
      <c r="A278" s="8">
        <v>82515</v>
      </c>
      <c r="B278" s="18" t="s">
        <v>311</v>
      </c>
      <c r="C278" s="11" t="s">
        <v>138</v>
      </c>
      <c r="D278" s="11" t="s">
        <v>312</v>
      </c>
      <c r="E278" s="12">
        <v>173147</v>
      </c>
      <c r="F278" s="5" t="s">
        <v>493</v>
      </c>
      <c r="G278" s="5" t="s">
        <v>498</v>
      </c>
      <c r="H278" t="str">
        <f t="shared" si="36"/>
        <v/>
      </c>
      <c r="I278" s="5" t="str">
        <f t="shared" si="37"/>
        <v/>
      </c>
      <c r="J278" s="5" t="str">
        <f>IF(I278=1,SUM($I$8:I277),"")</f>
        <v/>
      </c>
      <c r="K278" s="5" t="str">
        <f t="shared" si="38"/>
        <v/>
      </c>
      <c r="L278" s="5" t="str">
        <f t="shared" si="39"/>
        <v/>
      </c>
      <c r="M278" s="5" t="str">
        <f>IF(L278=1,SUM($L$8:L277),"")</f>
        <v/>
      </c>
      <c r="N278" s="5" t="str">
        <f t="shared" si="40"/>
        <v/>
      </c>
      <c r="O278" s="5" t="str">
        <f t="shared" si="41"/>
        <v/>
      </c>
      <c r="P278" s="5" t="str">
        <f>IF(O278=1,SUM(O$8:O277),"")</f>
        <v/>
      </c>
      <c r="Q278" s="5" t="str">
        <f t="shared" si="42"/>
        <v/>
      </c>
      <c r="R278" s="5" t="str">
        <f t="shared" si="43"/>
        <v/>
      </c>
      <c r="S278" s="5" t="str">
        <f>IF(R278=1,SUM(R$8:R277),"")</f>
        <v/>
      </c>
      <c r="T278" s="5" t="str">
        <f t="shared" si="44"/>
        <v/>
      </c>
    </row>
    <row r="279" spans="1:20" x14ac:dyDescent="0.25">
      <c r="A279" s="8">
        <v>82544</v>
      </c>
      <c r="B279" s="18" t="s">
        <v>313</v>
      </c>
      <c r="C279" s="11" t="s">
        <v>109</v>
      </c>
      <c r="D279" s="11" t="s">
        <v>313</v>
      </c>
      <c r="E279" s="12">
        <v>173120</v>
      </c>
      <c r="F279" s="5" t="s">
        <v>493</v>
      </c>
      <c r="G279" s="5" t="s">
        <v>498</v>
      </c>
      <c r="H279" t="str">
        <f t="shared" si="36"/>
        <v/>
      </c>
      <c r="I279" s="5" t="str">
        <f t="shared" si="37"/>
        <v/>
      </c>
      <c r="J279" s="5" t="str">
        <f>IF(I279=1,SUM($I$8:I278),"")</f>
        <v/>
      </c>
      <c r="K279" s="5" t="str">
        <f t="shared" si="38"/>
        <v/>
      </c>
      <c r="L279" s="5" t="str">
        <f t="shared" si="39"/>
        <v/>
      </c>
      <c r="M279" s="5" t="str">
        <f>IF(L279=1,SUM($L$8:L278),"")</f>
        <v/>
      </c>
      <c r="N279" s="5" t="str">
        <f t="shared" si="40"/>
        <v/>
      </c>
      <c r="O279" s="5" t="str">
        <f t="shared" si="41"/>
        <v/>
      </c>
      <c r="P279" s="5" t="str">
        <f>IF(O279=1,SUM(O$8:O278),"")</f>
        <v/>
      </c>
      <c r="Q279" s="5" t="str">
        <f t="shared" si="42"/>
        <v/>
      </c>
      <c r="R279" s="5" t="str">
        <f t="shared" si="43"/>
        <v/>
      </c>
      <c r="S279" s="5" t="str">
        <f>IF(R279=1,SUM(R$8:R278),"")</f>
        <v/>
      </c>
      <c r="T279" s="5" t="str">
        <f t="shared" si="44"/>
        <v/>
      </c>
    </row>
    <row r="280" spans="1:20" x14ac:dyDescent="0.25">
      <c r="A280" s="8">
        <v>82549</v>
      </c>
      <c r="B280" s="18" t="s">
        <v>314</v>
      </c>
      <c r="C280" s="9" t="s">
        <v>117</v>
      </c>
      <c r="D280" s="11" t="s">
        <v>133</v>
      </c>
      <c r="E280" s="12">
        <v>173134</v>
      </c>
      <c r="F280" s="5" t="s">
        <v>494</v>
      </c>
      <c r="G280" s="5" t="s">
        <v>498</v>
      </c>
      <c r="H280" t="str">
        <f t="shared" si="36"/>
        <v/>
      </c>
      <c r="I280" s="5" t="str">
        <f t="shared" si="37"/>
        <v/>
      </c>
      <c r="J280" s="5" t="str">
        <f>IF(I280=1,SUM($I$8:I279),"")</f>
        <v/>
      </c>
      <c r="K280" s="5" t="str">
        <f t="shared" si="38"/>
        <v/>
      </c>
      <c r="L280" s="5" t="str">
        <f t="shared" si="39"/>
        <v/>
      </c>
      <c r="M280" s="5" t="str">
        <f>IF(L280=1,SUM($L$8:L279),"")</f>
        <v/>
      </c>
      <c r="N280" s="5" t="str">
        <f t="shared" si="40"/>
        <v/>
      </c>
      <c r="O280" s="5" t="str">
        <f t="shared" si="41"/>
        <v/>
      </c>
      <c r="P280" s="5" t="str">
        <f>IF(O280=1,SUM(O$8:O279),"")</f>
        <v/>
      </c>
      <c r="Q280" s="5" t="str">
        <f t="shared" si="42"/>
        <v/>
      </c>
      <c r="R280" s="5" t="str">
        <f t="shared" si="43"/>
        <v/>
      </c>
      <c r="S280" s="5" t="str">
        <f>IF(R280=1,SUM(R$8:R279),"")</f>
        <v/>
      </c>
      <c r="T280" s="5" t="str">
        <f t="shared" si="44"/>
        <v/>
      </c>
    </row>
    <row r="281" spans="1:20" x14ac:dyDescent="0.25">
      <c r="A281" s="8">
        <v>83676</v>
      </c>
      <c r="B281" s="17" t="s">
        <v>315</v>
      </c>
      <c r="C281" s="9" t="s">
        <v>78</v>
      </c>
      <c r="D281" s="9" t="s">
        <v>78</v>
      </c>
      <c r="E281" s="10">
        <v>173131</v>
      </c>
      <c r="F281" s="5" t="s">
        <v>495</v>
      </c>
      <c r="G281" s="5" t="s">
        <v>497</v>
      </c>
      <c r="H281">
        <f t="shared" si="36"/>
        <v>1</v>
      </c>
      <c r="I281" s="5">
        <f t="shared" si="37"/>
        <v>1</v>
      </c>
      <c r="J281" s="5">
        <f>IF(I281=1,SUM($I$8:I280),"")</f>
        <v>26</v>
      </c>
      <c r="K281" s="5" t="str">
        <f t="shared" si="38"/>
        <v>Niedernach</v>
      </c>
      <c r="L281" s="5" t="str">
        <f t="shared" si="39"/>
        <v/>
      </c>
      <c r="M281" s="5" t="str">
        <f>IF(L281=1,SUM($L$8:L280),"")</f>
        <v/>
      </c>
      <c r="N281" s="5" t="str">
        <f t="shared" si="40"/>
        <v/>
      </c>
      <c r="O281" s="5" t="str">
        <f t="shared" si="41"/>
        <v/>
      </c>
      <c r="P281" s="5" t="str">
        <f>IF(O281=1,SUM(O$8:O280),"")</f>
        <v/>
      </c>
      <c r="Q281" s="5" t="str">
        <f t="shared" si="42"/>
        <v/>
      </c>
      <c r="R281" s="5" t="str">
        <f t="shared" si="43"/>
        <v/>
      </c>
      <c r="S281" s="5" t="str">
        <f>IF(R281=1,SUM(R$8:R280),"")</f>
        <v/>
      </c>
      <c r="T281" s="5" t="str">
        <f t="shared" si="44"/>
        <v/>
      </c>
    </row>
    <row r="282" spans="1:20" x14ac:dyDescent="0.25">
      <c r="A282" s="8">
        <v>83623</v>
      </c>
      <c r="B282" s="17" t="s">
        <v>59</v>
      </c>
      <c r="C282" s="11" t="s">
        <v>56</v>
      </c>
      <c r="D282" s="11" t="s">
        <v>116</v>
      </c>
      <c r="E282" s="12">
        <v>173118</v>
      </c>
      <c r="F282" s="5" t="s">
        <v>494</v>
      </c>
      <c r="G282" s="5" t="s">
        <v>497</v>
      </c>
      <c r="H282">
        <f t="shared" si="36"/>
        <v>4</v>
      </c>
      <c r="I282" s="5" t="str">
        <f t="shared" si="37"/>
        <v/>
      </c>
      <c r="J282" s="5" t="str">
        <f>IF(I282=1,SUM($I$8:I281),"")</f>
        <v/>
      </c>
      <c r="K282" s="5" t="str">
        <f t="shared" si="38"/>
        <v/>
      </c>
      <c r="L282" s="5" t="str">
        <f t="shared" si="39"/>
        <v/>
      </c>
      <c r="M282" s="5" t="str">
        <f>IF(L282=1,SUM($L$8:L281),"")</f>
        <v/>
      </c>
      <c r="N282" s="5" t="str">
        <f t="shared" si="40"/>
        <v/>
      </c>
      <c r="O282" s="5" t="str">
        <f t="shared" si="41"/>
        <v/>
      </c>
      <c r="P282" s="5" t="str">
        <f>IF(O282=1,SUM(O$8:O281),"")</f>
        <v/>
      </c>
      <c r="Q282" s="5" t="str">
        <f t="shared" si="42"/>
        <v/>
      </c>
      <c r="R282" s="5">
        <f t="shared" si="43"/>
        <v>1</v>
      </c>
      <c r="S282" s="5">
        <f>IF(R282=1,SUM(R$8:R281),"")</f>
        <v>20</v>
      </c>
      <c r="T282" s="5" t="str">
        <f t="shared" si="44"/>
        <v>Niederreuth</v>
      </c>
    </row>
    <row r="283" spans="1:20" x14ac:dyDescent="0.25">
      <c r="A283" s="8">
        <v>83676</v>
      </c>
      <c r="B283" s="17" t="s">
        <v>316</v>
      </c>
      <c r="C283" s="11" t="s">
        <v>78</v>
      </c>
      <c r="D283" s="11" t="s">
        <v>78</v>
      </c>
      <c r="E283" s="12">
        <v>173131</v>
      </c>
      <c r="F283" s="5" t="s">
        <v>495</v>
      </c>
      <c r="G283" s="5" t="s">
        <v>497</v>
      </c>
      <c r="H283">
        <f t="shared" si="36"/>
        <v>1</v>
      </c>
      <c r="I283" s="5">
        <f t="shared" si="37"/>
        <v>1</v>
      </c>
      <c r="J283" s="5">
        <f>IF(I283=1,SUM($I$8:I282),"")</f>
        <v>27</v>
      </c>
      <c r="K283" s="5" t="str">
        <f t="shared" si="38"/>
        <v>Niggeln</v>
      </c>
      <c r="L283" s="5" t="str">
        <f t="shared" si="39"/>
        <v/>
      </c>
      <c r="M283" s="5" t="str">
        <f>IF(L283=1,SUM($L$8:L282),"")</f>
        <v/>
      </c>
      <c r="N283" s="5" t="str">
        <f t="shared" si="40"/>
        <v/>
      </c>
      <c r="O283" s="5" t="str">
        <f t="shared" si="41"/>
        <v/>
      </c>
      <c r="P283" s="5" t="str">
        <f>IF(O283=1,SUM(O$8:O282),"")</f>
        <v/>
      </c>
      <c r="Q283" s="5" t="str">
        <f t="shared" si="42"/>
        <v/>
      </c>
      <c r="R283" s="5" t="str">
        <f t="shared" si="43"/>
        <v/>
      </c>
      <c r="S283" s="5" t="str">
        <f>IF(R283=1,SUM(R$8:R282),"")</f>
        <v/>
      </c>
      <c r="T283" s="5" t="str">
        <f t="shared" si="44"/>
        <v/>
      </c>
    </row>
    <row r="284" spans="1:20" x14ac:dyDescent="0.25">
      <c r="A284" s="8">
        <v>83646</v>
      </c>
      <c r="B284" s="18" t="s">
        <v>317</v>
      </c>
      <c r="C284" s="9" t="s">
        <v>67</v>
      </c>
      <c r="D284" s="9" t="s">
        <v>85</v>
      </c>
      <c r="E284" s="10">
        <v>173145</v>
      </c>
      <c r="F284" s="5" t="s">
        <v>495</v>
      </c>
      <c r="G284" s="5" t="s">
        <v>498</v>
      </c>
      <c r="H284" t="str">
        <f t="shared" si="36"/>
        <v/>
      </c>
      <c r="I284" s="5" t="str">
        <f t="shared" si="37"/>
        <v/>
      </c>
      <c r="J284" s="5" t="str">
        <f>IF(I284=1,SUM($I$8:I283),"")</f>
        <v/>
      </c>
      <c r="K284" s="5" t="str">
        <f t="shared" si="38"/>
        <v/>
      </c>
      <c r="L284" s="5" t="str">
        <f t="shared" si="39"/>
        <v/>
      </c>
      <c r="M284" s="5" t="str">
        <f>IF(L284=1,SUM($L$8:L283),"")</f>
        <v/>
      </c>
      <c r="N284" s="5" t="str">
        <f t="shared" si="40"/>
        <v/>
      </c>
      <c r="O284" s="5" t="str">
        <f t="shared" si="41"/>
        <v/>
      </c>
      <c r="P284" s="5" t="str">
        <f>IF(O284=1,SUM(O$8:O283),"")</f>
        <v/>
      </c>
      <c r="Q284" s="5" t="str">
        <f t="shared" si="42"/>
        <v/>
      </c>
      <c r="R284" s="5" t="str">
        <f t="shared" si="43"/>
        <v/>
      </c>
      <c r="S284" s="5" t="str">
        <f>IF(R284=1,SUM(R$8:R283),"")</f>
        <v/>
      </c>
      <c r="T284" s="5" t="str">
        <f t="shared" si="44"/>
        <v/>
      </c>
    </row>
    <row r="285" spans="1:20" x14ac:dyDescent="0.25">
      <c r="A285" s="8">
        <v>83646</v>
      </c>
      <c r="B285" s="18" t="s">
        <v>318</v>
      </c>
      <c r="C285" s="9" t="s">
        <v>67</v>
      </c>
      <c r="D285" s="9" t="s">
        <v>68</v>
      </c>
      <c r="E285" s="10">
        <v>173145</v>
      </c>
      <c r="F285" s="5" t="s">
        <v>495</v>
      </c>
      <c r="G285" s="5" t="s">
        <v>498</v>
      </c>
      <c r="H285" t="str">
        <f t="shared" si="36"/>
        <v/>
      </c>
      <c r="I285" s="5" t="str">
        <f t="shared" si="37"/>
        <v/>
      </c>
      <c r="J285" s="5" t="str">
        <f>IF(I285=1,SUM($I$8:I284),"")</f>
        <v/>
      </c>
      <c r="K285" s="5" t="str">
        <f t="shared" si="38"/>
        <v/>
      </c>
      <c r="L285" s="5" t="str">
        <f t="shared" si="39"/>
        <v/>
      </c>
      <c r="M285" s="5" t="str">
        <f>IF(L285=1,SUM($L$8:L284),"")</f>
        <v/>
      </c>
      <c r="N285" s="5" t="str">
        <f t="shared" si="40"/>
        <v/>
      </c>
      <c r="O285" s="5" t="str">
        <f t="shared" si="41"/>
        <v/>
      </c>
      <c r="P285" s="5" t="str">
        <f>IF(O285=1,SUM(O$8:O284),"")</f>
        <v/>
      </c>
      <c r="Q285" s="5" t="str">
        <f t="shared" si="42"/>
        <v/>
      </c>
      <c r="R285" s="5" t="str">
        <f t="shared" si="43"/>
        <v/>
      </c>
      <c r="S285" s="5" t="str">
        <f>IF(R285=1,SUM(R$8:R284),"")</f>
        <v/>
      </c>
      <c r="T285" s="5" t="str">
        <f t="shared" si="44"/>
        <v/>
      </c>
    </row>
    <row r="286" spans="1:20" ht="28.5" x14ac:dyDescent="0.25">
      <c r="A286" s="8">
        <v>82541</v>
      </c>
      <c r="B286" s="18" t="s">
        <v>319</v>
      </c>
      <c r="C286" s="11" t="s">
        <v>99</v>
      </c>
      <c r="D286" s="13" t="s">
        <v>252</v>
      </c>
      <c r="E286" s="12">
        <v>173137</v>
      </c>
      <c r="F286" s="5" t="s">
        <v>493</v>
      </c>
      <c r="G286" s="5" t="s">
        <v>498</v>
      </c>
      <c r="H286" t="str">
        <f t="shared" si="36"/>
        <v/>
      </c>
      <c r="I286" s="5" t="str">
        <f t="shared" si="37"/>
        <v/>
      </c>
      <c r="J286" s="5" t="str">
        <f>IF(I286=1,SUM($I$8:I285),"")</f>
        <v/>
      </c>
      <c r="K286" s="5" t="str">
        <f t="shared" si="38"/>
        <v/>
      </c>
      <c r="L286" s="5" t="str">
        <f t="shared" si="39"/>
        <v/>
      </c>
      <c r="M286" s="5" t="str">
        <f>IF(L286=1,SUM($L$8:L285),"")</f>
        <v/>
      </c>
      <c r="N286" s="5" t="str">
        <f t="shared" si="40"/>
        <v/>
      </c>
      <c r="O286" s="5" t="str">
        <f t="shared" si="41"/>
        <v/>
      </c>
      <c r="P286" s="5" t="str">
        <f>IF(O286=1,SUM(O$8:O285),"")</f>
        <v/>
      </c>
      <c r="Q286" s="5" t="str">
        <f t="shared" si="42"/>
        <v/>
      </c>
      <c r="R286" s="5" t="str">
        <f t="shared" si="43"/>
        <v/>
      </c>
      <c r="S286" s="5" t="str">
        <f>IF(R286=1,SUM(R$8:R285),"")</f>
        <v/>
      </c>
      <c r="T286" s="5" t="str">
        <f t="shared" si="44"/>
        <v/>
      </c>
    </row>
    <row r="287" spans="1:20" x14ac:dyDescent="0.25">
      <c r="A287" s="8">
        <v>83670</v>
      </c>
      <c r="B287" s="18" t="s">
        <v>140</v>
      </c>
      <c r="C287" s="9" t="s">
        <v>73</v>
      </c>
      <c r="D287" s="9" t="s">
        <v>140</v>
      </c>
      <c r="E287" s="10">
        <v>173111</v>
      </c>
      <c r="F287" s="5" t="s">
        <v>496</v>
      </c>
      <c r="G287" s="5" t="s">
        <v>498</v>
      </c>
      <c r="H287" t="str">
        <f t="shared" si="36"/>
        <v/>
      </c>
      <c r="I287" s="5" t="str">
        <f t="shared" si="37"/>
        <v/>
      </c>
      <c r="J287" s="5" t="str">
        <f>IF(I287=1,SUM($I$8:I286),"")</f>
        <v/>
      </c>
      <c r="K287" s="5" t="str">
        <f t="shared" si="38"/>
        <v/>
      </c>
      <c r="L287" s="5" t="str">
        <f t="shared" si="39"/>
        <v/>
      </c>
      <c r="M287" s="5" t="str">
        <f>IF(L287=1,SUM($L$8:L286),"")</f>
        <v/>
      </c>
      <c r="N287" s="5" t="str">
        <f t="shared" si="40"/>
        <v/>
      </c>
      <c r="O287" s="5" t="str">
        <f t="shared" si="41"/>
        <v/>
      </c>
      <c r="P287" s="5" t="str">
        <f>IF(O287=1,SUM(O$8:O286),"")</f>
        <v/>
      </c>
      <c r="Q287" s="5" t="str">
        <f t="shared" si="42"/>
        <v/>
      </c>
      <c r="R287" s="5" t="str">
        <f t="shared" si="43"/>
        <v/>
      </c>
      <c r="S287" s="5" t="str">
        <f>IF(R287=1,SUM(R$8:R286),"")</f>
        <v/>
      </c>
      <c r="T287" s="5" t="str">
        <f t="shared" si="44"/>
        <v/>
      </c>
    </row>
    <row r="288" spans="1:20" x14ac:dyDescent="0.25">
      <c r="A288" s="8">
        <v>83670</v>
      </c>
      <c r="B288" s="18" t="s">
        <v>320</v>
      </c>
      <c r="C288" s="11" t="s">
        <v>73</v>
      </c>
      <c r="D288" s="11" t="s">
        <v>73</v>
      </c>
      <c r="E288" s="12">
        <v>173111</v>
      </c>
      <c r="F288" s="5" t="s">
        <v>496</v>
      </c>
      <c r="G288" s="5" t="s">
        <v>498</v>
      </c>
      <c r="H288" t="str">
        <f t="shared" si="36"/>
        <v/>
      </c>
      <c r="I288" s="5" t="str">
        <f t="shared" si="37"/>
        <v/>
      </c>
      <c r="J288" s="5" t="str">
        <f>IF(I288=1,SUM($I$8:I287),"")</f>
        <v/>
      </c>
      <c r="K288" s="5" t="str">
        <f t="shared" si="38"/>
        <v/>
      </c>
      <c r="L288" s="5" t="str">
        <f t="shared" si="39"/>
        <v/>
      </c>
      <c r="M288" s="5" t="str">
        <f>IF(L288=1,SUM($L$8:L287),"")</f>
        <v/>
      </c>
      <c r="N288" s="5" t="str">
        <f t="shared" si="40"/>
        <v/>
      </c>
      <c r="O288" s="5" t="str">
        <f t="shared" si="41"/>
        <v/>
      </c>
      <c r="P288" s="5" t="str">
        <f>IF(O288=1,SUM(O$8:O287),"")</f>
        <v/>
      </c>
      <c r="Q288" s="5" t="str">
        <f t="shared" si="42"/>
        <v/>
      </c>
      <c r="R288" s="5" t="str">
        <f t="shared" si="43"/>
        <v/>
      </c>
      <c r="S288" s="5" t="str">
        <f>IF(R288=1,SUM(R$8:R287),"")</f>
        <v/>
      </c>
      <c r="T288" s="5" t="str">
        <f t="shared" si="44"/>
        <v/>
      </c>
    </row>
    <row r="289" spans="1:20" x14ac:dyDescent="0.25">
      <c r="A289" s="8">
        <v>82547</v>
      </c>
      <c r="B289" s="18" t="s">
        <v>321</v>
      </c>
      <c r="C289" s="11" t="s">
        <v>75</v>
      </c>
      <c r="D289" s="11" t="s">
        <v>125</v>
      </c>
      <c r="E289" s="12">
        <v>173123</v>
      </c>
      <c r="F289" s="5" t="s">
        <v>493</v>
      </c>
      <c r="G289" s="5" t="s">
        <v>498</v>
      </c>
      <c r="H289" t="str">
        <f t="shared" si="36"/>
        <v/>
      </c>
      <c r="I289" s="5" t="str">
        <f t="shared" si="37"/>
        <v/>
      </c>
      <c r="J289" s="5" t="str">
        <f>IF(I289=1,SUM($I$8:I288),"")</f>
        <v/>
      </c>
      <c r="K289" s="5" t="str">
        <f t="shared" si="38"/>
        <v/>
      </c>
      <c r="L289" s="5" t="str">
        <f t="shared" si="39"/>
        <v/>
      </c>
      <c r="M289" s="5" t="str">
        <f>IF(L289=1,SUM($L$8:L288),"")</f>
        <v/>
      </c>
      <c r="N289" s="5" t="str">
        <f t="shared" si="40"/>
        <v/>
      </c>
      <c r="O289" s="5" t="str">
        <f t="shared" si="41"/>
        <v/>
      </c>
      <c r="P289" s="5" t="str">
        <f>IF(O289=1,SUM(O$8:O288),"")</f>
        <v/>
      </c>
      <c r="Q289" s="5" t="str">
        <f t="shared" si="42"/>
        <v/>
      </c>
      <c r="R289" s="5" t="str">
        <f t="shared" si="43"/>
        <v/>
      </c>
      <c r="S289" s="5" t="str">
        <f>IF(R289=1,SUM(R$8:R288),"")</f>
        <v/>
      </c>
      <c r="T289" s="5" t="str">
        <f t="shared" si="44"/>
        <v/>
      </c>
    </row>
    <row r="290" spans="1:20" x14ac:dyDescent="0.25">
      <c r="A290" s="8">
        <v>83646</v>
      </c>
      <c r="B290" s="18" t="s">
        <v>85</v>
      </c>
      <c r="C290" s="9" t="s">
        <v>67</v>
      </c>
      <c r="D290" s="9" t="s">
        <v>85</v>
      </c>
      <c r="E290" s="10">
        <v>173145</v>
      </c>
      <c r="F290" s="5" t="s">
        <v>495</v>
      </c>
      <c r="G290" s="5" t="s">
        <v>498</v>
      </c>
      <c r="H290" t="str">
        <f t="shared" si="36"/>
        <v/>
      </c>
      <c r="I290" s="5" t="str">
        <f t="shared" si="37"/>
        <v/>
      </c>
      <c r="J290" s="5" t="str">
        <f>IF(I290=1,SUM($I$8:I289),"")</f>
        <v/>
      </c>
      <c r="K290" s="5" t="str">
        <f t="shared" si="38"/>
        <v/>
      </c>
      <c r="L290" s="5" t="str">
        <f t="shared" si="39"/>
        <v/>
      </c>
      <c r="M290" s="5" t="str">
        <f>IF(L290=1,SUM($L$8:L289),"")</f>
        <v/>
      </c>
      <c r="N290" s="5" t="str">
        <f t="shared" si="40"/>
        <v/>
      </c>
      <c r="O290" s="5" t="str">
        <f t="shared" si="41"/>
        <v/>
      </c>
      <c r="P290" s="5" t="str">
        <f>IF(O290=1,SUM(O$8:O289),"")</f>
        <v/>
      </c>
      <c r="Q290" s="5" t="str">
        <f t="shared" si="42"/>
        <v/>
      </c>
      <c r="R290" s="5" t="str">
        <f t="shared" si="43"/>
        <v/>
      </c>
      <c r="S290" s="5" t="str">
        <f>IF(R290=1,SUM(R$8:R289),"")</f>
        <v/>
      </c>
      <c r="T290" s="5" t="str">
        <f t="shared" si="44"/>
        <v/>
      </c>
    </row>
    <row r="291" spans="1:20" x14ac:dyDescent="0.25">
      <c r="A291" s="8">
        <v>83674</v>
      </c>
      <c r="B291" s="18" t="s">
        <v>322</v>
      </c>
      <c r="C291" s="9" t="s">
        <v>176</v>
      </c>
      <c r="D291" s="9" t="s">
        <v>176</v>
      </c>
      <c r="E291" s="10">
        <v>173124</v>
      </c>
      <c r="F291" s="5" t="s">
        <v>495</v>
      </c>
      <c r="G291" s="5" t="s">
        <v>498</v>
      </c>
      <c r="H291" t="str">
        <f t="shared" si="36"/>
        <v/>
      </c>
      <c r="I291" s="5" t="str">
        <f t="shared" si="37"/>
        <v/>
      </c>
      <c r="J291" s="5" t="str">
        <f>IF(I291=1,SUM($I$8:I290),"")</f>
        <v/>
      </c>
      <c r="K291" s="5" t="str">
        <f t="shared" si="38"/>
        <v/>
      </c>
      <c r="L291" s="5" t="str">
        <f t="shared" si="39"/>
        <v/>
      </c>
      <c r="M291" s="5" t="str">
        <f>IF(L291=1,SUM($L$8:L290),"")</f>
        <v/>
      </c>
      <c r="N291" s="5" t="str">
        <f t="shared" si="40"/>
        <v/>
      </c>
      <c r="O291" s="5" t="str">
        <f t="shared" si="41"/>
        <v/>
      </c>
      <c r="P291" s="5" t="str">
        <f>IF(O291=1,SUM(O$8:O290),"")</f>
        <v/>
      </c>
      <c r="Q291" s="5" t="str">
        <f t="shared" si="42"/>
        <v/>
      </c>
      <c r="R291" s="5" t="str">
        <f t="shared" si="43"/>
        <v/>
      </c>
      <c r="S291" s="5" t="str">
        <f>IF(R291=1,SUM(R$8:R290),"")</f>
        <v/>
      </c>
      <c r="T291" s="5" t="str">
        <f t="shared" si="44"/>
        <v/>
      </c>
    </row>
    <row r="292" spans="1:20" x14ac:dyDescent="0.25">
      <c r="A292" s="8">
        <v>82547</v>
      </c>
      <c r="B292" s="18" t="s">
        <v>323</v>
      </c>
      <c r="C292" s="9" t="s">
        <v>75</v>
      </c>
      <c r="D292" s="9" t="s">
        <v>80</v>
      </c>
      <c r="E292" s="10">
        <v>173123</v>
      </c>
      <c r="F292" s="5" t="s">
        <v>493</v>
      </c>
      <c r="G292" s="5" t="s">
        <v>498</v>
      </c>
      <c r="H292" t="str">
        <f t="shared" si="36"/>
        <v/>
      </c>
      <c r="I292" s="5" t="str">
        <f t="shared" si="37"/>
        <v/>
      </c>
      <c r="J292" s="5" t="str">
        <f>IF(I292=1,SUM($I$8:I291),"")</f>
        <v/>
      </c>
      <c r="K292" s="5" t="str">
        <f t="shared" si="38"/>
        <v/>
      </c>
      <c r="L292" s="5" t="str">
        <f t="shared" si="39"/>
        <v/>
      </c>
      <c r="M292" s="5" t="str">
        <f>IF(L292=1,SUM($L$8:L291),"")</f>
        <v/>
      </c>
      <c r="N292" s="5" t="str">
        <f t="shared" si="40"/>
        <v/>
      </c>
      <c r="O292" s="5" t="str">
        <f t="shared" si="41"/>
        <v/>
      </c>
      <c r="P292" s="5" t="str">
        <f>IF(O292=1,SUM(O$8:O291),"")</f>
        <v/>
      </c>
      <c r="Q292" s="5" t="str">
        <f t="shared" si="42"/>
        <v/>
      </c>
      <c r="R292" s="5" t="str">
        <f t="shared" si="43"/>
        <v/>
      </c>
      <c r="S292" s="5" t="str">
        <f>IF(R292=1,SUM(R$8:R291),"")</f>
        <v/>
      </c>
      <c r="T292" s="5" t="str">
        <f t="shared" si="44"/>
        <v/>
      </c>
    </row>
    <row r="293" spans="1:20" x14ac:dyDescent="0.25">
      <c r="A293" s="8">
        <v>83646</v>
      </c>
      <c r="B293" s="18" t="s">
        <v>324</v>
      </c>
      <c r="C293" s="9" t="s">
        <v>70</v>
      </c>
      <c r="D293" s="9" t="s">
        <v>71</v>
      </c>
      <c r="E293" s="10">
        <v>173112</v>
      </c>
      <c r="F293" s="5" t="s">
        <v>495</v>
      </c>
      <c r="G293" s="5" t="s">
        <v>498</v>
      </c>
      <c r="H293" t="str">
        <f t="shared" si="36"/>
        <v/>
      </c>
      <c r="I293" s="5" t="str">
        <f t="shared" si="37"/>
        <v/>
      </c>
      <c r="J293" s="5" t="str">
        <f>IF(I293=1,SUM($I$8:I292),"")</f>
        <v/>
      </c>
      <c r="K293" s="5" t="str">
        <f t="shared" si="38"/>
        <v/>
      </c>
      <c r="L293" s="5" t="str">
        <f t="shared" si="39"/>
        <v/>
      </c>
      <c r="M293" s="5" t="str">
        <f>IF(L293=1,SUM($L$8:L292),"")</f>
        <v/>
      </c>
      <c r="N293" s="5" t="str">
        <f t="shared" si="40"/>
        <v/>
      </c>
      <c r="O293" s="5" t="str">
        <f t="shared" si="41"/>
        <v/>
      </c>
      <c r="P293" s="5" t="str">
        <f>IF(O293=1,SUM(O$8:O292),"")</f>
        <v/>
      </c>
      <c r="Q293" s="5" t="str">
        <f t="shared" si="42"/>
        <v/>
      </c>
      <c r="R293" s="5" t="str">
        <f t="shared" si="43"/>
        <v/>
      </c>
      <c r="S293" s="5" t="str">
        <f>IF(R293=1,SUM(R$8:R292),"")</f>
        <v/>
      </c>
      <c r="T293" s="5" t="str">
        <f t="shared" si="44"/>
        <v/>
      </c>
    </row>
    <row r="294" spans="1:20" x14ac:dyDescent="0.25">
      <c r="A294" s="8">
        <v>83670</v>
      </c>
      <c r="B294" s="18" t="s">
        <v>325</v>
      </c>
      <c r="C294" s="11" t="s">
        <v>73</v>
      </c>
      <c r="D294" s="11" t="s">
        <v>73</v>
      </c>
      <c r="E294" s="12">
        <v>173111</v>
      </c>
      <c r="F294" s="5" t="s">
        <v>496</v>
      </c>
      <c r="G294" s="5" t="s">
        <v>498</v>
      </c>
      <c r="H294" t="str">
        <f t="shared" si="36"/>
        <v/>
      </c>
      <c r="I294" s="5" t="str">
        <f t="shared" si="37"/>
        <v/>
      </c>
      <c r="J294" s="5" t="str">
        <f>IF(I294=1,SUM($I$8:I293),"")</f>
        <v/>
      </c>
      <c r="K294" s="5" t="str">
        <f t="shared" si="38"/>
        <v/>
      </c>
      <c r="L294" s="5" t="str">
        <f t="shared" si="39"/>
        <v/>
      </c>
      <c r="M294" s="5" t="str">
        <f>IF(L294=1,SUM($L$8:L293),"")</f>
        <v/>
      </c>
      <c r="N294" s="5" t="str">
        <f t="shared" si="40"/>
        <v/>
      </c>
      <c r="O294" s="5" t="str">
        <f t="shared" si="41"/>
        <v/>
      </c>
      <c r="P294" s="5" t="str">
        <f>IF(O294=1,SUM(O$8:O293),"")</f>
        <v/>
      </c>
      <c r="Q294" s="5" t="str">
        <f t="shared" si="42"/>
        <v/>
      </c>
      <c r="R294" s="5" t="str">
        <f t="shared" si="43"/>
        <v/>
      </c>
      <c r="S294" s="5" t="str">
        <f>IF(R294=1,SUM(R$8:R293),"")</f>
        <v/>
      </c>
      <c r="T294" s="5" t="str">
        <f t="shared" si="44"/>
        <v/>
      </c>
    </row>
    <row r="295" spans="1:20" x14ac:dyDescent="0.25">
      <c r="A295" s="8">
        <v>83646</v>
      </c>
      <c r="B295" s="18" t="s">
        <v>326</v>
      </c>
      <c r="C295" s="9" t="s">
        <v>70</v>
      </c>
      <c r="D295" s="9" t="s">
        <v>71</v>
      </c>
      <c r="E295" s="10">
        <v>173112</v>
      </c>
      <c r="F295" s="5" t="s">
        <v>495</v>
      </c>
      <c r="G295" s="5" t="s">
        <v>498</v>
      </c>
      <c r="H295" t="str">
        <f t="shared" si="36"/>
        <v/>
      </c>
      <c r="I295" s="5" t="str">
        <f t="shared" si="37"/>
        <v/>
      </c>
      <c r="J295" s="5" t="str">
        <f>IF(I295=1,SUM($I$8:I294),"")</f>
        <v/>
      </c>
      <c r="K295" s="5" t="str">
        <f t="shared" si="38"/>
        <v/>
      </c>
      <c r="L295" s="5" t="str">
        <f t="shared" si="39"/>
        <v/>
      </c>
      <c r="M295" s="5" t="str">
        <f>IF(L295=1,SUM($L$8:L294),"")</f>
        <v/>
      </c>
      <c r="N295" s="5" t="str">
        <f t="shared" si="40"/>
        <v/>
      </c>
      <c r="O295" s="5" t="str">
        <f t="shared" si="41"/>
        <v/>
      </c>
      <c r="P295" s="5" t="str">
        <f>IF(O295=1,SUM(O$8:O294),"")</f>
        <v/>
      </c>
      <c r="Q295" s="5" t="str">
        <f t="shared" si="42"/>
        <v/>
      </c>
      <c r="R295" s="5" t="str">
        <f t="shared" si="43"/>
        <v/>
      </c>
      <c r="S295" s="5" t="str">
        <f>IF(R295=1,SUM(R$8:R294),"")</f>
        <v/>
      </c>
      <c r="T295" s="5" t="str">
        <f t="shared" si="44"/>
        <v/>
      </c>
    </row>
    <row r="296" spans="1:20" x14ac:dyDescent="0.25">
      <c r="A296" s="8">
        <v>83623</v>
      </c>
      <c r="B296" s="17" t="s">
        <v>501</v>
      </c>
      <c r="C296" s="9" t="s">
        <v>56</v>
      </c>
      <c r="D296" s="9" t="s">
        <v>56</v>
      </c>
      <c r="E296" s="10">
        <v>173118</v>
      </c>
      <c r="F296" s="5" t="s">
        <v>494</v>
      </c>
      <c r="G296" s="5" t="s">
        <v>497</v>
      </c>
      <c r="H296">
        <f t="shared" si="36"/>
        <v>4</v>
      </c>
      <c r="I296" s="5" t="str">
        <f t="shared" si="37"/>
        <v/>
      </c>
      <c r="J296" s="5" t="str">
        <f>IF(I296=1,SUM($I$8:I295),"")</f>
        <v/>
      </c>
      <c r="K296" s="5" t="str">
        <f t="shared" si="38"/>
        <v/>
      </c>
      <c r="L296" s="5" t="str">
        <f t="shared" si="39"/>
        <v/>
      </c>
      <c r="M296" s="5" t="str">
        <f>IF(L296=1,SUM($L$8:L295),"")</f>
        <v/>
      </c>
      <c r="N296" s="5" t="str">
        <f t="shared" si="40"/>
        <v/>
      </c>
      <c r="O296" s="5" t="str">
        <f t="shared" si="41"/>
        <v/>
      </c>
      <c r="P296" s="5" t="str">
        <f>IF(O296=1,SUM(O$8:O295),"")</f>
        <v/>
      </c>
      <c r="Q296" s="5" t="str">
        <f t="shared" si="42"/>
        <v/>
      </c>
      <c r="R296" s="5">
        <f t="shared" si="43"/>
        <v>1</v>
      </c>
      <c r="S296" s="5">
        <f>IF(R296=1,SUM(R$8:R295),"")</f>
        <v>21</v>
      </c>
      <c r="T296" s="5" t="str">
        <f t="shared" si="44"/>
        <v>Obermühltal</v>
      </c>
    </row>
    <row r="297" spans="1:20" x14ac:dyDescent="0.25">
      <c r="A297" s="8">
        <v>83661</v>
      </c>
      <c r="B297" s="18" t="s">
        <v>327</v>
      </c>
      <c r="C297" s="11" t="s">
        <v>90</v>
      </c>
      <c r="D297" s="11" t="s">
        <v>90</v>
      </c>
      <c r="E297" s="12">
        <v>173135</v>
      </c>
      <c r="F297" s="5" t="s">
        <v>495</v>
      </c>
      <c r="G297" s="5" t="s">
        <v>498</v>
      </c>
      <c r="H297" t="str">
        <f t="shared" si="36"/>
        <v/>
      </c>
      <c r="I297" s="5" t="str">
        <f t="shared" si="37"/>
        <v/>
      </c>
      <c r="J297" s="5" t="str">
        <f>IF(I297=1,SUM($I$8:I296),"")</f>
        <v/>
      </c>
      <c r="K297" s="5" t="str">
        <f t="shared" si="38"/>
        <v/>
      </c>
      <c r="L297" s="5" t="str">
        <f t="shared" si="39"/>
        <v/>
      </c>
      <c r="M297" s="5" t="str">
        <f>IF(L297=1,SUM($L$8:L296),"")</f>
        <v/>
      </c>
      <c r="N297" s="5" t="str">
        <f t="shared" si="40"/>
        <v/>
      </c>
      <c r="O297" s="5" t="str">
        <f t="shared" si="41"/>
        <v/>
      </c>
      <c r="P297" s="5" t="str">
        <f>IF(O297=1,SUM(O$8:O296),"")</f>
        <v/>
      </c>
      <c r="Q297" s="5" t="str">
        <f t="shared" si="42"/>
        <v/>
      </c>
      <c r="R297" s="5" t="str">
        <f t="shared" si="43"/>
        <v/>
      </c>
      <c r="S297" s="5" t="str">
        <f>IF(R297=1,SUM(R$8:R296),"")</f>
        <v/>
      </c>
      <c r="T297" s="5" t="str">
        <f t="shared" si="44"/>
        <v/>
      </c>
    </row>
    <row r="298" spans="1:20" x14ac:dyDescent="0.25">
      <c r="A298" s="8">
        <v>83676</v>
      </c>
      <c r="B298" s="17" t="s">
        <v>328</v>
      </c>
      <c r="C298" s="9" t="s">
        <v>78</v>
      </c>
      <c r="D298" s="9" t="s">
        <v>78</v>
      </c>
      <c r="E298" s="10">
        <v>173131</v>
      </c>
      <c r="F298" s="5" t="s">
        <v>495</v>
      </c>
      <c r="G298" s="5" t="s">
        <v>497</v>
      </c>
      <c r="H298">
        <f t="shared" si="36"/>
        <v>1</v>
      </c>
      <c r="I298" s="5">
        <f t="shared" si="37"/>
        <v>1</v>
      </c>
      <c r="J298" s="5">
        <f>IF(I298=1,SUM($I$8:I297),"")</f>
        <v>28</v>
      </c>
      <c r="K298" s="5" t="str">
        <f t="shared" si="38"/>
        <v>Obernach</v>
      </c>
      <c r="L298" s="5" t="str">
        <f t="shared" si="39"/>
        <v/>
      </c>
      <c r="M298" s="5" t="str">
        <f>IF(L298=1,SUM($L$8:L297),"")</f>
        <v/>
      </c>
      <c r="N298" s="5" t="str">
        <f t="shared" si="40"/>
        <v/>
      </c>
      <c r="O298" s="5" t="str">
        <f t="shared" si="41"/>
        <v/>
      </c>
      <c r="P298" s="5" t="str">
        <f>IF(O298=1,SUM(O$8:O297),"")</f>
        <v/>
      </c>
      <c r="Q298" s="5" t="str">
        <f t="shared" si="42"/>
        <v/>
      </c>
      <c r="R298" s="5" t="str">
        <f t="shared" si="43"/>
        <v/>
      </c>
      <c r="S298" s="5" t="str">
        <f>IF(R298=1,SUM(R$8:R297),"")</f>
        <v/>
      </c>
      <c r="T298" s="5" t="str">
        <f t="shared" si="44"/>
        <v/>
      </c>
    </row>
    <row r="299" spans="1:20" x14ac:dyDescent="0.25">
      <c r="A299" s="8">
        <v>83674</v>
      </c>
      <c r="B299" s="18" t="s">
        <v>329</v>
      </c>
      <c r="C299" s="9" t="s">
        <v>176</v>
      </c>
      <c r="D299" s="9" t="s">
        <v>176</v>
      </c>
      <c r="E299" s="10">
        <v>173124</v>
      </c>
      <c r="F299" s="5" t="s">
        <v>495</v>
      </c>
      <c r="G299" s="5" t="s">
        <v>498</v>
      </c>
      <c r="H299" t="str">
        <f t="shared" si="36"/>
        <v/>
      </c>
      <c r="I299" s="5" t="str">
        <f t="shared" si="37"/>
        <v/>
      </c>
      <c r="J299" s="5" t="str">
        <f>IF(I299=1,SUM($I$8:I298),"")</f>
        <v/>
      </c>
      <c r="K299" s="5" t="str">
        <f t="shared" si="38"/>
        <v/>
      </c>
      <c r="L299" s="5" t="str">
        <f t="shared" si="39"/>
        <v/>
      </c>
      <c r="M299" s="5" t="str">
        <f>IF(L299=1,SUM($L$8:L298),"")</f>
        <v/>
      </c>
      <c r="N299" s="5" t="str">
        <f t="shared" si="40"/>
        <v/>
      </c>
      <c r="O299" s="5" t="str">
        <f t="shared" si="41"/>
        <v/>
      </c>
      <c r="P299" s="5" t="str">
        <f>IF(O299=1,SUM(O$8:O298),"")</f>
        <v/>
      </c>
      <c r="Q299" s="5" t="str">
        <f t="shared" si="42"/>
        <v/>
      </c>
      <c r="R299" s="5" t="str">
        <f t="shared" si="43"/>
        <v/>
      </c>
      <c r="S299" s="5" t="str">
        <f>IF(R299=1,SUM(R$8:R298),"")</f>
        <v/>
      </c>
      <c r="T299" s="5" t="str">
        <f t="shared" si="44"/>
        <v/>
      </c>
    </row>
    <row r="300" spans="1:20" x14ac:dyDescent="0.25">
      <c r="A300" s="8">
        <v>82549</v>
      </c>
      <c r="B300" s="18" t="s">
        <v>505</v>
      </c>
      <c r="C300" s="9" t="s">
        <v>117</v>
      </c>
      <c r="D300" s="11" t="s">
        <v>133</v>
      </c>
      <c r="E300" s="12">
        <v>173134</v>
      </c>
      <c r="F300" s="5" t="s">
        <v>494</v>
      </c>
      <c r="G300" s="5" t="s">
        <v>498</v>
      </c>
      <c r="H300" t="str">
        <f t="shared" si="36"/>
        <v/>
      </c>
      <c r="I300" s="5" t="str">
        <f t="shared" si="37"/>
        <v/>
      </c>
      <c r="J300" s="5" t="str">
        <f>IF(I300=1,SUM($I$8:I299),"")</f>
        <v/>
      </c>
      <c r="K300" s="5" t="str">
        <f t="shared" si="38"/>
        <v/>
      </c>
      <c r="L300" s="5" t="str">
        <f t="shared" si="39"/>
        <v/>
      </c>
      <c r="M300" s="5" t="str">
        <f>IF(L300=1,SUM($L$8:L299),"")</f>
        <v/>
      </c>
      <c r="N300" s="5" t="str">
        <f t="shared" si="40"/>
        <v/>
      </c>
      <c r="O300" s="5" t="str">
        <f t="shared" si="41"/>
        <v/>
      </c>
      <c r="P300" s="5" t="str">
        <f>IF(O300=1,SUM(O$8:O299),"")</f>
        <v/>
      </c>
      <c r="Q300" s="5" t="str">
        <f t="shared" si="42"/>
        <v/>
      </c>
      <c r="R300" s="5" t="str">
        <f t="shared" si="43"/>
        <v/>
      </c>
      <c r="S300" s="5" t="str">
        <f>IF(R300=1,SUM(R$8:R299),"")</f>
        <v/>
      </c>
      <c r="T300" s="5" t="str">
        <f t="shared" si="44"/>
        <v/>
      </c>
    </row>
    <row r="301" spans="1:20" x14ac:dyDescent="0.25">
      <c r="A301" s="8">
        <v>83670</v>
      </c>
      <c r="B301" s="18" t="s">
        <v>330</v>
      </c>
      <c r="C301" s="9" t="s">
        <v>73</v>
      </c>
      <c r="D301" s="9" t="s">
        <v>73</v>
      </c>
      <c r="E301" s="10">
        <v>173111</v>
      </c>
      <c r="F301" s="5" t="s">
        <v>496</v>
      </c>
      <c r="G301" s="5" t="s">
        <v>498</v>
      </c>
      <c r="H301" t="str">
        <f t="shared" si="36"/>
        <v/>
      </c>
      <c r="I301" s="5" t="str">
        <f t="shared" si="37"/>
        <v/>
      </c>
      <c r="J301" s="5" t="str">
        <f>IF(I301=1,SUM($I$8:I300),"")</f>
        <v/>
      </c>
      <c r="K301" s="5" t="str">
        <f t="shared" si="38"/>
        <v/>
      </c>
      <c r="L301" s="5" t="str">
        <f t="shared" si="39"/>
        <v/>
      </c>
      <c r="M301" s="5" t="str">
        <f>IF(L301=1,SUM($L$8:L300),"")</f>
        <v/>
      </c>
      <c r="N301" s="5" t="str">
        <f t="shared" si="40"/>
        <v/>
      </c>
      <c r="O301" s="5" t="str">
        <f t="shared" si="41"/>
        <v/>
      </c>
      <c r="P301" s="5" t="str">
        <f>IF(O301=1,SUM(O$8:O300),"")</f>
        <v/>
      </c>
      <c r="Q301" s="5" t="str">
        <f t="shared" si="42"/>
        <v/>
      </c>
      <c r="R301" s="5" t="str">
        <f t="shared" si="43"/>
        <v/>
      </c>
      <c r="S301" s="5" t="str">
        <f>IF(R301=1,SUM(R$8:R300),"")</f>
        <v/>
      </c>
      <c r="T301" s="5" t="str">
        <f t="shared" si="44"/>
        <v/>
      </c>
    </row>
    <row r="302" spans="1:20" x14ac:dyDescent="0.25">
      <c r="A302" s="8">
        <v>83674</v>
      </c>
      <c r="B302" s="18" t="s">
        <v>330</v>
      </c>
      <c r="C302" s="9" t="s">
        <v>176</v>
      </c>
      <c r="D302" s="9" t="s">
        <v>176</v>
      </c>
      <c r="E302" s="12">
        <v>173124</v>
      </c>
      <c r="F302" s="5" t="s">
        <v>495</v>
      </c>
      <c r="G302" s="5" t="s">
        <v>498</v>
      </c>
      <c r="H302" t="str">
        <f t="shared" si="36"/>
        <v/>
      </c>
      <c r="I302" s="5" t="str">
        <f t="shared" si="37"/>
        <v/>
      </c>
      <c r="J302" s="5" t="str">
        <f>IF(I302=1,SUM($I$8:I301),"")</f>
        <v/>
      </c>
      <c r="K302" s="5" t="str">
        <f t="shared" si="38"/>
        <v/>
      </c>
      <c r="L302" s="5" t="str">
        <f t="shared" si="39"/>
        <v/>
      </c>
      <c r="M302" s="5" t="str">
        <f>IF(L302=1,SUM($L$8:L301),"")</f>
        <v/>
      </c>
      <c r="N302" s="5" t="str">
        <f t="shared" si="40"/>
        <v/>
      </c>
      <c r="O302" s="5" t="str">
        <f t="shared" si="41"/>
        <v/>
      </c>
      <c r="P302" s="5" t="str">
        <f>IF(O302=1,SUM(O$8:O301),"")</f>
        <v/>
      </c>
      <c r="Q302" s="5" t="str">
        <f t="shared" si="42"/>
        <v/>
      </c>
      <c r="R302" s="5" t="str">
        <f t="shared" si="43"/>
        <v/>
      </c>
      <c r="S302" s="5" t="str">
        <f>IF(R302=1,SUM(R$8:R301),"")</f>
        <v/>
      </c>
      <c r="T302" s="5" t="str">
        <f t="shared" si="44"/>
        <v/>
      </c>
    </row>
    <row r="303" spans="1:20" x14ac:dyDescent="0.25">
      <c r="A303" s="8">
        <v>83646</v>
      </c>
      <c r="B303" s="18" t="s">
        <v>331</v>
      </c>
      <c r="C303" s="11" t="s">
        <v>67</v>
      </c>
      <c r="D303" s="11" t="s">
        <v>68</v>
      </c>
      <c r="E303" s="12">
        <v>173145</v>
      </c>
      <c r="F303" s="5" t="s">
        <v>495</v>
      </c>
      <c r="G303" s="5" t="s">
        <v>498</v>
      </c>
      <c r="H303" t="str">
        <f t="shared" si="36"/>
        <v/>
      </c>
      <c r="I303" s="5" t="str">
        <f t="shared" si="37"/>
        <v/>
      </c>
      <c r="J303" s="5" t="str">
        <f>IF(I303=1,SUM($I$8:I302),"")</f>
        <v/>
      </c>
      <c r="K303" s="5" t="str">
        <f t="shared" si="38"/>
        <v/>
      </c>
      <c r="L303" s="5" t="str">
        <f t="shared" si="39"/>
        <v/>
      </c>
      <c r="M303" s="5" t="str">
        <f>IF(L303=1,SUM($L$8:L302),"")</f>
        <v/>
      </c>
      <c r="N303" s="5" t="str">
        <f t="shared" si="40"/>
        <v/>
      </c>
      <c r="O303" s="5" t="str">
        <f t="shared" si="41"/>
        <v/>
      </c>
      <c r="P303" s="5" t="str">
        <f>IF(O303=1,SUM(O$8:O302),"")</f>
        <v/>
      </c>
      <c r="Q303" s="5" t="str">
        <f t="shared" si="42"/>
        <v/>
      </c>
      <c r="R303" s="5" t="str">
        <f t="shared" si="43"/>
        <v/>
      </c>
      <c r="S303" s="5" t="str">
        <f>IF(R303=1,SUM(R$8:R302),"")</f>
        <v/>
      </c>
      <c r="T303" s="5" t="str">
        <f t="shared" si="44"/>
        <v/>
      </c>
    </row>
    <row r="304" spans="1:20" x14ac:dyDescent="0.25">
      <c r="A304" s="8">
        <v>83623</v>
      </c>
      <c r="B304" s="17" t="s">
        <v>332</v>
      </c>
      <c r="C304" s="9" t="s">
        <v>56</v>
      </c>
      <c r="D304" s="11" t="s">
        <v>50</v>
      </c>
      <c r="E304" s="10">
        <v>173118</v>
      </c>
      <c r="F304" s="5" t="s">
        <v>494</v>
      </c>
      <c r="G304" s="5" t="s">
        <v>497</v>
      </c>
      <c r="H304">
        <f t="shared" si="36"/>
        <v>4</v>
      </c>
      <c r="I304" s="5" t="str">
        <f t="shared" si="37"/>
        <v/>
      </c>
      <c r="J304" s="5" t="str">
        <f>IF(I304=1,SUM($I$8:I303),"")</f>
        <v/>
      </c>
      <c r="K304" s="5" t="str">
        <f t="shared" si="38"/>
        <v/>
      </c>
      <c r="L304" s="5" t="str">
        <f t="shared" si="39"/>
        <v/>
      </c>
      <c r="M304" s="5" t="str">
        <f>IF(L304=1,SUM($L$8:L303),"")</f>
        <v/>
      </c>
      <c r="N304" s="5" t="str">
        <f t="shared" si="40"/>
        <v/>
      </c>
      <c r="O304" s="5" t="str">
        <f t="shared" si="41"/>
        <v/>
      </c>
      <c r="P304" s="5" t="str">
        <f>IF(O304=1,SUM(O$8:O303),"")</f>
        <v/>
      </c>
      <c r="Q304" s="5" t="str">
        <f t="shared" si="42"/>
        <v/>
      </c>
      <c r="R304" s="5">
        <f t="shared" si="43"/>
        <v>1</v>
      </c>
      <c r="S304" s="5">
        <f>IF(R304=1,SUM(R$8:R303),"")</f>
        <v>22</v>
      </c>
      <c r="T304" s="5" t="str">
        <f t="shared" si="44"/>
        <v>Oed</v>
      </c>
    </row>
    <row r="305" spans="1:20" x14ac:dyDescent="0.25">
      <c r="A305" s="8">
        <v>82547</v>
      </c>
      <c r="B305" s="18" t="s">
        <v>332</v>
      </c>
      <c r="C305" s="9" t="s">
        <v>75</v>
      </c>
      <c r="D305" s="9" t="s">
        <v>125</v>
      </c>
      <c r="E305" s="10">
        <v>173123</v>
      </c>
      <c r="F305" s="5" t="s">
        <v>493</v>
      </c>
      <c r="G305" s="5" t="s">
        <v>498</v>
      </c>
      <c r="H305" t="str">
        <f t="shared" si="36"/>
        <v/>
      </c>
      <c r="I305" s="5" t="str">
        <f t="shared" si="37"/>
        <v/>
      </c>
      <c r="J305" s="5" t="str">
        <f>IF(I305=1,SUM($I$8:I304),"")</f>
        <v/>
      </c>
      <c r="K305" s="5" t="str">
        <f t="shared" si="38"/>
        <v/>
      </c>
      <c r="L305" s="5" t="str">
        <f t="shared" si="39"/>
        <v/>
      </c>
      <c r="M305" s="5" t="str">
        <f>IF(L305=1,SUM($L$8:L304),"")</f>
        <v/>
      </c>
      <c r="N305" s="5" t="str">
        <f t="shared" si="40"/>
        <v/>
      </c>
      <c r="O305" s="5" t="str">
        <f t="shared" si="41"/>
        <v/>
      </c>
      <c r="P305" s="5" t="str">
        <f>IF(O305=1,SUM(O$8:O304),"")</f>
        <v/>
      </c>
      <c r="Q305" s="5" t="str">
        <f t="shared" si="42"/>
        <v/>
      </c>
      <c r="R305" s="5" t="str">
        <f t="shared" si="43"/>
        <v/>
      </c>
      <c r="S305" s="5" t="str">
        <f>IF(R305=1,SUM(R$8:R304),"")</f>
        <v/>
      </c>
      <c r="T305" s="5" t="str">
        <f t="shared" si="44"/>
        <v/>
      </c>
    </row>
    <row r="306" spans="1:20" x14ac:dyDescent="0.25">
      <c r="A306" s="8">
        <v>82544</v>
      </c>
      <c r="B306" s="17" t="s">
        <v>534</v>
      </c>
      <c r="C306" s="9" t="s">
        <v>109</v>
      </c>
      <c r="D306" s="9" t="s">
        <v>40</v>
      </c>
      <c r="E306" s="10">
        <v>173120</v>
      </c>
      <c r="F306" s="5" t="s">
        <v>493</v>
      </c>
      <c r="G306" s="5" t="s">
        <v>497</v>
      </c>
      <c r="H306">
        <f t="shared" si="36"/>
        <v>2</v>
      </c>
      <c r="I306" s="5" t="str">
        <f t="shared" si="37"/>
        <v/>
      </c>
      <c r="J306" s="5" t="str">
        <f>IF(I306=1,SUM($I$8:I305),"")</f>
        <v/>
      </c>
      <c r="K306" s="5" t="str">
        <f t="shared" si="38"/>
        <v/>
      </c>
      <c r="L306" s="5">
        <f t="shared" si="39"/>
        <v>1</v>
      </c>
      <c r="M306" s="5">
        <f>IF(L306=1,SUM($L$8:L305),"")</f>
        <v>7</v>
      </c>
      <c r="N306" s="5" t="str">
        <f t="shared" si="40"/>
        <v>Ohnböck</v>
      </c>
      <c r="O306" s="5" t="str">
        <f t="shared" si="41"/>
        <v/>
      </c>
      <c r="P306" s="5" t="str">
        <f>IF(O306=1,SUM(O$8:O305),"")</f>
        <v/>
      </c>
      <c r="Q306" s="5" t="str">
        <f t="shared" si="42"/>
        <v/>
      </c>
      <c r="R306" s="5" t="str">
        <f t="shared" si="43"/>
        <v/>
      </c>
      <c r="S306" s="5" t="str">
        <f>IF(R306=1,SUM(R$8:R305),"")</f>
        <v/>
      </c>
      <c r="T306" s="5" t="str">
        <f t="shared" si="44"/>
        <v/>
      </c>
    </row>
    <row r="307" spans="1:20" x14ac:dyDescent="0.25">
      <c r="A307" s="8">
        <v>83676</v>
      </c>
      <c r="B307" s="17" t="s">
        <v>333</v>
      </c>
      <c r="C307" s="9" t="s">
        <v>78</v>
      </c>
      <c r="D307" s="9" t="s">
        <v>78</v>
      </c>
      <c r="E307" s="10">
        <v>173131</v>
      </c>
      <c r="F307" s="5" t="s">
        <v>495</v>
      </c>
      <c r="G307" s="5" t="s">
        <v>497</v>
      </c>
      <c r="H307">
        <f t="shared" si="36"/>
        <v>1</v>
      </c>
      <c r="I307" s="5">
        <f t="shared" si="37"/>
        <v>1</v>
      </c>
      <c r="J307" s="5">
        <f>IF(I307=1,SUM($I$8:I306),"")</f>
        <v>29</v>
      </c>
      <c r="K307" s="5" t="str">
        <f t="shared" si="38"/>
        <v>Ort</v>
      </c>
      <c r="L307" s="5" t="str">
        <f t="shared" si="39"/>
        <v/>
      </c>
      <c r="M307" s="5" t="str">
        <f>IF(L307=1,SUM($L$8:L306),"")</f>
        <v/>
      </c>
      <c r="N307" s="5" t="str">
        <f t="shared" si="40"/>
        <v/>
      </c>
      <c r="O307" s="5" t="str">
        <f t="shared" si="41"/>
        <v/>
      </c>
      <c r="P307" s="5" t="str">
        <f>IF(O307=1,SUM(O$8:O306),"")</f>
        <v/>
      </c>
      <c r="Q307" s="5" t="str">
        <f t="shared" si="42"/>
        <v/>
      </c>
      <c r="R307" s="5" t="str">
        <f t="shared" si="43"/>
        <v/>
      </c>
      <c r="S307" s="5" t="str">
        <f>IF(R307=1,SUM(R$8:R306),"")</f>
        <v/>
      </c>
      <c r="T307" s="5" t="str">
        <f t="shared" si="44"/>
        <v/>
      </c>
    </row>
    <row r="308" spans="1:20" x14ac:dyDescent="0.25">
      <c r="A308" s="8">
        <v>82431</v>
      </c>
      <c r="B308" s="18" t="s">
        <v>333</v>
      </c>
      <c r="C308" s="11" t="s">
        <v>95</v>
      </c>
      <c r="D308" s="11" t="s">
        <v>95</v>
      </c>
      <c r="E308" s="12">
        <v>173133</v>
      </c>
      <c r="F308" s="5" t="s">
        <v>496</v>
      </c>
      <c r="G308" s="5" t="s">
        <v>498</v>
      </c>
      <c r="H308" t="str">
        <f t="shared" si="36"/>
        <v/>
      </c>
      <c r="I308" s="5" t="str">
        <f t="shared" si="37"/>
        <v/>
      </c>
      <c r="J308" s="5" t="str">
        <f>IF(I308=1,SUM($I$8:I307),"")</f>
        <v/>
      </c>
      <c r="K308" s="5" t="str">
        <f t="shared" si="38"/>
        <v/>
      </c>
      <c r="L308" s="5" t="str">
        <f t="shared" si="39"/>
        <v/>
      </c>
      <c r="M308" s="5" t="str">
        <f>IF(L308=1,SUM($L$8:L307),"")</f>
        <v/>
      </c>
      <c r="N308" s="5" t="str">
        <f t="shared" si="40"/>
        <v/>
      </c>
      <c r="O308" s="5" t="str">
        <f t="shared" si="41"/>
        <v/>
      </c>
      <c r="P308" s="5" t="str">
        <f>IF(O308=1,SUM(O$8:O307),"")</f>
        <v/>
      </c>
      <c r="Q308" s="5" t="str">
        <f t="shared" si="42"/>
        <v/>
      </c>
      <c r="R308" s="5" t="str">
        <f t="shared" si="43"/>
        <v/>
      </c>
      <c r="S308" s="5" t="str">
        <f>IF(R308=1,SUM(R$8:R307),"")</f>
        <v/>
      </c>
      <c r="T308" s="5" t="str">
        <f t="shared" si="44"/>
        <v/>
      </c>
    </row>
    <row r="309" spans="1:20" x14ac:dyDescent="0.25">
      <c r="A309" s="8">
        <v>83623</v>
      </c>
      <c r="B309" s="17" t="s">
        <v>53</v>
      </c>
      <c r="C309" s="9" t="s">
        <v>56</v>
      </c>
      <c r="D309" s="9" t="s">
        <v>56</v>
      </c>
      <c r="E309" s="10">
        <v>173118</v>
      </c>
      <c r="F309" s="5" t="s">
        <v>494</v>
      </c>
      <c r="G309" s="5" t="s">
        <v>497</v>
      </c>
      <c r="H309">
        <f t="shared" si="36"/>
        <v>4</v>
      </c>
      <c r="I309" s="5" t="str">
        <f t="shared" si="37"/>
        <v/>
      </c>
      <c r="J309" s="5" t="str">
        <f>IF(I309=1,SUM($I$8:I308),"")</f>
        <v/>
      </c>
      <c r="K309" s="5" t="str">
        <f t="shared" si="38"/>
        <v/>
      </c>
      <c r="L309" s="5" t="str">
        <f t="shared" si="39"/>
        <v/>
      </c>
      <c r="M309" s="5" t="str">
        <f>IF(L309=1,SUM($L$8:L308),"")</f>
        <v/>
      </c>
      <c r="N309" s="5" t="str">
        <f t="shared" si="40"/>
        <v/>
      </c>
      <c r="O309" s="5" t="str">
        <f t="shared" si="41"/>
        <v/>
      </c>
      <c r="P309" s="5" t="str">
        <f>IF(O309=1,SUM(O$8:O308),"")</f>
        <v/>
      </c>
      <c r="Q309" s="5" t="str">
        <f t="shared" si="42"/>
        <v/>
      </c>
      <c r="R309" s="5">
        <f t="shared" si="43"/>
        <v>1</v>
      </c>
      <c r="S309" s="5">
        <f>IF(R309=1,SUM(R$8:R308),"")</f>
        <v>23</v>
      </c>
      <c r="T309" s="5" t="str">
        <f t="shared" si="44"/>
        <v>Osten</v>
      </c>
    </row>
    <row r="310" spans="1:20" x14ac:dyDescent="0.25">
      <c r="A310" s="8">
        <v>82549</v>
      </c>
      <c r="B310" s="18" t="s">
        <v>133</v>
      </c>
      <c r="C310" s="9" t="s">
        <v>117</v>
      </c>
      <c r="D310" s="11" t="s">
        <v>133</v>
      </c>
      <c r="E310" s="12">
        <v>173134</v>
      </c>
      <c r="F310" s="5" t="s">
        <v>494</v>
      </c>
      <c r="G310" s="5" t="s">
        <v>498</v>
      </c>
      <c r="H310" t="str">
        <f t="shared" si="36"/>
        <v/>
      </c>
      <c r="I310" s="5" t="str">
        <f t="shared" si="37"/>
        <v/>
      </c>
      <c r="J310" s="5" t="str">
        <f>IF(I310=1,SUM($I$8:I309),"")</f>
        <v/>
      </c>
      <c r="K310" s="5" t="str">
        <f t="shared" si="38"/>
        <v/>
      </c>
      <c r="L310" s="5" t="str">
        <f t="shared" si="39"/>
        <v/>
      </c>
      <c r="M310" s="5" t="str">
        <f>IF(L310=1,SUM($L$8:L309),"")</f>
        <v/>
      </c>
      <c r="N310" s="5" t="str">
        <f t="shared" si="40"/>
        <v/>
      </c>
      <c r="O310" s="5" t="str">
        <f t="shared" si="41"/>
        <v/>
      </c>
      <c r="P310" s="5" t="str">
        <f>IF(O310=1,SUM(O$8:O309),"")</f>
        <v/>
      </c>
      <c r="Q310" s="5" t="str">
        <f t="shared" si="42"/>
        <v/>
      </c>
      <c r="R310" s="5" t="str">
        <f t="shared" si="43"/>
        <v/>
      </c>
      <c r="S310" s="5" t="str">
        <f>IF(R310=1,SUM(R$8:R309),"")</f>
        <v/>
      </c>
      <c r="T310" s="5" t="str">
        <f t="shared" si="44"/>
        <v/>
      </c>
    </row>
    <row r="311" spans="1:20" x14ac:dyDescent="0.25">
      <c r="A311" s="8">
        <v>83670</v>
      </c>
      <c r="B311" s="18" t="s">
        <v>334</v>
      </c>
      <c r="C311" s="9" t="s">
        <v>73</v>
      </c>
      <c r="D311" s="9" t="s">
        <v>73</v>
      </c>
      <c r="E311" s="10">
        <v>173111</v>
      </c>
      <c r="F311" s="5" t="s">
        <v>496</v>
      </c>
      <c r="G311" s="5" t="s">
        <v>498</v>
      </c>
      <c r="H311" t="str">
        <f t="shared" si="36"/>
        <v/>
      </c>
      <c r="I311" s="5" t="str">
        <f t="shared" si="37"/>
        <v/>
      </c>
      <c r="J311" s="5" t="str">
        <f>IF(I311=1,SUM($I$8:I310),"")</f>
        <v/>
      </c>
      <c r="K311" s="5" t="str">
        <f t="shared" si="38"/>
        <v/>
      </c>
      <c r="L311" s="5" t="str">
        <f t="shared" si="39"/>
        <v/>
      </c>
      <c r="M311" s="5" t="str">
        <f>IF(L311=1,SUM($L$8:L310),"")</f>
        <v/>
      </c>
      <c r="N311" s="5" t="str">
        <f t="shared" si="40"/>
        <v/>
      </c>
      <c r="O311" s="5" t="str">
        <f t="shared" si="41"/>
        <v/>
      </c>
      <c r="P311" s="5" t="str">
        <f>IF(O311=1,SUM(O$8:O310),"")</f>
        <v/>
      </c>
      <c r="Q311" s="5" t="str">
        <f t="shared" si="42"/>
        <v/>
      </c>
      <c r="R311" s="5" t="str">
        <f t="shared" si="43"/>
        <v/>
      </c>
      <c r="S311" s="5" t="str">
        <f>IF(R311=1,SUM(R$8:R310),"")</f>
        <v/>
      </c>
      <c r="T311" s="5" t="str">
        <f t="shared" si="44"/>
        <v/>
      </c>
    </row>
    <row r="312" spans="1:20" x14ac:dyDescent="0.25">
      <c r="A312" s="8">
        <v>83671</v>
      </c>
      <c r="B312" s="18" t="s">
        <v>335</v>
      </c>
      <c r="C312" s="11" t="s">
        <v>131</v>
      </c>
      <c r="D312" s="11" t="s">
        <v>131</v>
      </c>
      <c r="E312" s="12">
        <v>173113</v>
      </c>
      <c r="F312" s="5" t="s">
        <v>496</v>
      </c>
      <c r="G312" s="5" t="s">
        <v>498</v>
      </c>
      <c r="H312" t="str">
        <f t="shared" si="36"/>
        <v/>
      </c>
      <c r="I312" s="5" t="str">
        <f t="shared" si="37"/>
        <v/>
      </c>
      <c r="J312" s="5" t="str">
        <f>IF(I312=1,SUM($I$8:I311),"")</f>
        <v/>
      </c>
      <c r="K312" s="5" t="str">
        <f t="shared" si="38"/>
        <v/>
      </c>
      <c r="L312" s="5" t="str">
        <f t="shared" si="39"/>
        <v/>
      </c>
      <c r="M312" s="5" t="str">
        <f>IF(L312=1,SUM($L$8:L311),"")</f>
        <v/>
      </c>
      <c r="N312" s="5" t="str">
        <f t="shared" si="40"/>
        <v/>
      </c>
      <c r="O312" s="5" t="str">
        <f t="shared" si="41"/>
        <v/>
      </c>
      <c r="P312" s="5" t="str">
        <f>IF(O312=1,SUM(O$8:O311),"")</f>
        <v/>
      </c>
      <c r="Q312" s="5" t="str">
        <f t="shared" si="42"/>
        <v/>
      </c>
      <c r="R312" s="5" t="str">
        <f t="shared" si="43"/>
        <v/>
      </c>
      <c r="S312" s="5" t="str">
        <f>IF(R312=1,SUM(R$8:R311),"")</f>
        <v/>
      </c>
      <c r="T312" s="5" t="str">
        <f t="shared" si="44"/>
        <v/>
      </c>
    </row>
    <row r="313" spans="1:20" x14ac:dyDescent="0.25">
      <c r="A313" s="8">
        <v>83623</v>
      </c>
      <c r="B313" s="18" t="s">
        <v>336</v>
      </c>
      <c r="C313" s="9" t="s">
        <v>56</v>
      </c>
      <c r="D313" s="9" t="s">
        <v>181</v>
      </c>
      <c r="E313" s="10">
        <v>173118</v>
      </c>
      <c r="F313" s="5" t="s">
        <v>494</v>
      </c>
      <c r="G313" s="5" t="s">
        <v>498</v>
      </c>
      <c r="H313" t="str">
        <f t="shared" si="36"/>
        <v/>
      </c>
      <c r="I313" s="5" t="str">
        <f t="shared" si="37"/>
        <v/>
      </c>
      <c r="J313" s="5" t="str">
        <f>IF(I313=1,SUM($I$8:I312),"")</f>
        <v/>
      </c>
      <c r="K313" s="5" t="str">
        <f t="shared" si="38"/>
        <v/>
      </c>
      <c r="L313" s="5" t="str">
        <f t="shared" si="39"/>
        <v/>
      </c>
      <c r="M313" s="5" t="str">
        <f>IF(L313=1,SUM($L$8:L312),"")</f>
        <v/>
      </c>
      <c r="N313" s="5" t="str">
        <f t="shared" si="40"/>
        <v/>
      </c>
      <c r="O313" s="5" t="str">
        <f t="shared" si="41"/>
        <v/>
      </c>
      <c r="P313" s="5" t="str">
        <f>IF(O313=1,SUM(O$8:O312),"")</f>
        <v/>
      </c>
      <c r="Q313" s="5" t="str">
        <f t="shared" si="42"/>
        <v/>
      </c>
      <c r="R313" s="5" t="str">
        <f t="shared" si="43"/>
        <v/>
      </c>
      <c r="S313" s="5" t="str">
        <f>IF(R313=1,SUM(R$8:R312),"")</f>
        <v/>
      </c>
      <c r="T313" s="5" t="str">
        <f t="shared" si="44"/>
        <v/>
      </c>
    </row>
    <row r="314" spans="1:20" x14ac:dyDescent="0.25">
      <c r="A314" s="8">
        <v>82431</v>
      </c>
      <c r="B314" s="18" t="s">
        <v>337</v>
      </c>
      <c r="C314" s="11" t="s">
        <v>95</v>
      </c>
      <c r="D314" s="11" t="s">
        <v>95</v>
      </c>
      <c r="E314" s="12">
        <v>173133</v>
      </c>
      <c r="F314" s="5" t="s">
        <v>496</v>
      </c>
      <c r="G314" s="5" t="s">
        <v>498</v>
      </c>
      <c r="H314" t="str">
        <f t="shared" si="36"/>
        <v/>
      </c>
      <c r="I314" s="5" t="str">
        <f t="shared" si="37"/>
        <v/>
      </c>
      <c r="J314" s="5" t="str">
        <f>IF(I314=1,SUM($I$8:I313),"")</f>
        <v/>
      </c>
      <c r="K314" s="5" t="str">
        <f t="shared" si="38"/>
        <v/>
      </c>
      <c r="L314" s="5" t="str">
        <f t="shared" si="39"/>
        <v/>
      </c>
      <c r="M314" s="5" t="str">
        <f>IF(L314=1,SUM($L$8:L313),"")</f>
        <v/>
      </c>
      <c r="N314" s="5" t="str">
        <f t="shared" si="40"/>
        <v/>
      </c>
      <c r="O314" s="5" t="str">
        <f t="shared" si="41"/>
        <v/>
      </c>
      <c r="P314" s="5" t="str">
        <f>IF(O314=1,SUM(O$8:O313),"")</f>
        <v/>
      </c>
      <c r="Q314" s="5" t="str">
        <f t="shared" si="42"/>
        <v/>
      </c>
      <c r="R314" s="5" t="str">
        <f t="shared" si="43"/>
        <v/>
      </c>
      <c r="S314" s="5" t="str">
        <f>IF(R314=1,SUM(R$8:R313),"")</f>
        <v/>
      </c>
      <c r="T314" s="5" t="str">
        <f t="shared" si="44"/>
        <v/>
      </c>
    </row>
    <row r="315" spans="1:20" x14ac:dyDescent="0.25">
      <c r="A315" s="8">
        <v>83646</v>
      </c>
      <c r="B315" s="18" t="s">
        <v>338</v>
      </c>
      <c r="C315" s="11" t="s">
        <v>67</v>
      </c>
      <c r="D315" s="11" t="s">
        <v>85</v>
      </c>
      <c r="E315" s="12">
        <v>173145</v>
      </c>
      <c r="F315" s="5" t="s">
        <v>495</v>
      </c>
      <c r="G315" s="5" t="s">
        <v>498</v>
      </c>
      <c r="H315" t="str">
        <f t="shared" si="36"/>
        <v/>
      </c>
      <c r="I315" s="5" t="str">
        <f t="shared" si="37"/>
        <v/>
      </c>
      <c r="J315" s="5" t="str">
        <f>IF(I315=1,SUM($I$8:I314),"")</f>
        <v/>
      </c>
      <c r="K315" s="5" t="str">
        <f t="shared" si="38"/>
        <v/>
      </c>
      <c r="L315" s="5" t="str">
        <f t="shared" si="39"/>
        <v/>
      </c>
      <c r="M315" s="5" t="str">
        <f>IF(L315=1,SUM($L$8:L314),"")</f>
        <v/>
      </c>
      <c r="N315" s="5" t="str">
        <f t="shared" si="40"/>
        <v/>
      </c>
      <c r="O315" s="5" t="str">
        <f t="shared" si="41"/>
        <v/>
      </c>
      <c r="P315" s="5" t="str">
        <f>IF(O315=1,SUM(O$8:O314),"")</f>
        <v/>
      </c>
      <c r="Q315" s="5" t="str">
        <f t="shared" si="42"/>
        <v/>
      </c>
      <c r="R315" s="5" t="str">
        <f t="shared" si="43"/>
        <v/>
      </c>
      <c r="S315" s="5" t="str">
        <f>IF(R315=1,SUM(R$8:R314),"")</f>
        <v/>
      </c>
      <c r="T315" s="5" t="str">
        <f t="shared" si="44"/>
        <v/>
      </c>
    </row>
    <row r="316" spans="1:20" x14ac:dyDescent="0.25">
      <c r="A316" s="8">
        <v>83676</v>
      </c>
      <c r="B316" s="17" t="s">
        <v>339</v>
      </c>
      <c r="C316" s="11" t="s">
        <v>78</v>
      </c>
      <c r="D316" s="11" t="s">
        <v>78</v>
      </c>
      <c r="E316" s="12">
        <v>173131</v>
      </c>
      <c r="F316" s="5" t="s">
        <v>495</v>
      </c>
      <c r="G316" s="5" t="s">
        <v>497</v>
      </c>
      <c r="H316">
        <f t="shared" si="36"/>
        <v>1</v>
      </c>
      <c r="I316" s="5">
        <f t="shared" si="37"/>
        <v>1</v>
      </c>
      <c r="J316" s="5">
        <f>IF(I316=1,SUM($I$8:I315),"")</f>
        <v>30</v>
      </c>
      <c r="K316" s="5" t="str">
        <f t="shared" si="38"/>
        <v>Petern</v>
      </c>
      <c r="L316" s="5" t="str">
        <f t="shared" si="39"/>
        <v/>
      </c>
      <c r="M316" s="5" t="str">
        <f>IF(L316=1,SUM($L$8:L315),"")</f>
        <v/>
      </c>
      <c r="N316" s="5" t="str">
        <f t="shared" si="40"/>
        <v/>
      </c>
      <c r="O316" s="5" t="str">
        <f t="shared" si="41"/>
        <v/>
      </c>
      <c r="P316" s="5" t="str">
        <f>IF(O316=1,SUM(O$8:O315),"")</f>
        <v/>
      </c>
      <c r="Q316" s="5" t="str">
        <f t="shared" si="42"/>
        <v/>
      </c>
      <c r="R316" s="5" t="str">
        <f t="shared" si="43"/>
        <v/>
      </c>
      <c r="S316" s="5" t="str">
        <f>IF(R316=1,SUM(R$8:R315),"")</f>
        <v/>
      </c>
      <c r="T316" s="5" t="str">
        <f t="shared" si="44"/>
        <v/>
      </c>
    </row>
    <row r="317" spans="1:20" ht="28.5" x14ac:dyDescent="0.25">
      <c r="A317" s="8">
        <v>82541</v>
      </c>
      <c r="B317" s="18" t="s">
        <v>340</v>
      </c>
      <c r="C317" s="11" t="s">
        <v>99</v>
      </c>
      <c r="D317" s="13" t="s">
        <v>252</v>
      </c>
      <c r="E317" s="12">
        <v>173137</v>
      </c>
      <c r="F317" s="5" t="s">
        <v>493</v>
      </c>
      <c r="G317" s="5" t="s">
        <v>498</v>
      </c>
      <c r="H317" t="str">
        <f t="shared" si="36"/>
        <v/>
      </c>
      <c r="I317" s="5" t="str">
        <f t="shared" si="37"/>
        <v/>
      </c>
      <c r="J317" s="5" t="str">
        <f>IF(I317=1,SUM($I$8:I316),"")</f>
        <v/>
      </c>
      <c r="K317" s="5" t="str">
        <f t="shared" si="38"/>
        <v/>
      </c>
      <c r="L317" s="5" t="str">
        <f t="shared" si="39"/>
        <v/>
      </c>
      <c r="M317" s="5" t="str">
        <f>IF(L317=1,SUM($L$8:L316),"")</f>
        <v/>
      </c>
      <c r="N317" s="5" t="str">
        <f t="shared" si="40"/>
        <v/>
      </c>
      <c r="O317" s="5" t="str">
        <f t="shared" si="41"/>
        <v/>
      </c>
      <c r="P317" s="5" t="str">
        <f>IF(O317=1,SUM(O$8:O316),"")</f>
        <v/>
      </c>
      <c r="Q317" s="5" t="str">
        <f t="shared" si="42"/>
        <v/>
      </c>
      <c r="R317" s="5" t="str">
        <f t="shared" si="43"/>
        <v/>
      </c>
      <c r="S317" s="5" t="str">
        <f>IF(R317=1,SUM(R$8:R316),"")</f>
        <v/>
      </c>
      <c r="T317" s="5" t="str">
        <f t="shared" si="44"/>
        <v/>
      </c>
    </row>
    <row r="318" spans="1:20" x14ac:dyDescent="0.25">
      <c r="A318" s="8">
        <v>82431</v>
      </c>
      <c r="B318" s="18" t="s">
        <v>341</v>
      </c>
      <c r="C318" s="9" t="s">
        <v>95</v>
      </c>
      <c r="D318" s="9" t="s">
        <v>95</v>
      </c>
      <c r="E318" s="10">
        <v>173133</v>
      </c>
      <c r="F318" s="5" t="s">
        <v>496</v>
      </c>
      <c r="G318" s="5" t="s">
        <v>498</v>
      </c>
      <c r="H318" t="str">
        <f t="shared" si="36"/>
        <v/>
      </c>
      <c r="I318" s="5" t="str">
        <f t="shared" si="37"/>
        <v/>
      </c>
      <c r="J318" s="5" t="str">
        <f>IF(I318=1,SUM($I$8:I317),"")</f>
        <v/>
      </c>
      <c r="K318" s="5" t="str">
        <f t="shared" si="38"/>
        <v/>
      </c>
      <c r="L318" s="5" t="str">
        <f t="shared" si="39"/>
        <v/>
      </c>
      <c r="M318" s="5" t="str">
        <f>IF(L318=1,SUM($L$8:L317),"")</f>
        <v/>
      </c>
      <c r="N318" s="5" t="str">
        <f t="shared" si="40"/>
        <v/>
      </c>
      <c r="O318" s="5" t="str">
        <f t="shared" si="41"/>
        <v/>
      </c>
      <c r="P318" s="5" t="str">
        <f>IF(O318=1,SUM(O$8:O317),"")</f>
        <v/>
      </c>
      <c r="Q318" s="5" t="str">
        <f t="shared" si="42"/>
        <v/>
      </c>
      <c r="R318" s="5" t="str">
        <f t="shared" si="43"/>
        <v/>
      </c>
      <c r="S318" s="5" t="str">
        <f>IF(R318=1,SUM(R$8:R317),"")</f>
        <v/>
      </c>
      <c r="T318" s="5" t="str">
        <f t="shared" si="44"/>
        <v/>
      </c>
    </row>
    <row r="319" spans="1:20" x14ac:dyDescent="0.25">
      <c r="A319" s="8">
        <v>83674</v>
      </c>
      <c r="B319" s="18" t="s">
        <v>342</v>
      </c>
      <c r="C319" s="9" t="s">
        <v>176</v>
      </c>
      <c r="D319" s="9" t="s">
        <v>176</v>
      </c>
      <c r="E319" s="10">
        <v>173124</v>
      </c>
      <c r="F319" s="5" t="s">
        <v>495</v>
      </c>
      <c r="G319" s="5" t="s">
        <v>498</v>
      </c>
      <c r="H319" t="str">
        <f t="shared" si="36"/>
        <v/>
      </c>
      <c r="I319" s="5" t="str">
        <f t="shared" si="37"/>
        <v/>
      </c>
      <c r="J319" s="5" t="str">
        <f>IF(I319=1,SUM($I$8:I318),"")</f>
        <v/>
      </c>
      <c r="K319" s="5" t="str">
        <f t="shared" si="38"/>
        <v/>
      </c>
      <c r="L319" s="5" t="str">
        <f t="shared" si="39"/>
        <v/>
      </c>
      <c r="M319" s="5" t="str">
        <f>IF(L319=1,SUM($L$8:L318),"")</f>
        <v/>
      </c>
      <c r="N319" s="5" t="str">
        <f t="shared" si="40"/>
        <v/>
      </c>
      <c r="O319" s="5" t="str">
        <f t="shared" si="41"/>
        <v/>
      </c>
      <c r="P319" s="5" t="str">
        <f>IF(O319=1,SUM(O$8:O318),"")</f>
        <v/>
      </c>
      <c r="Q319" s="5" t="str">
        <f t="shared" si="42"/>
        <v/>
      </c>
      <c r="R319" s="5" t="str">
        <f t="shared" si="43"/>
        <v/>
      </c>
      <c r="S319" s="5" t="str">
        <f>IF(R319=1,SUM(R$8:R318),"")</f>
        <v/>
      </c>
      <c r="T319" s="5" t="str">
        <f t="shared" si="44"/>
        <v/>
      </c>
    </row>
    <row r="320" spans="1:20" x14ac:dyDescent="0.25">
      <c r="A320" s="8">
        <v>82549</v>
      </c>
      <c r="B320" s="17" t="s">
        <v>343</v>
      </c>
      <c r="C320" s="9" t="s">
        <v>117</v>
      </c>
      <c r="D320" s="9" t="s">
        <v>504</v>
      </c>
      <c r="E320" s="12">
        <v>173134</v>
      </c>
      <c r="F320" s="5" t="s">
        <v>494</v>
      </c>
      <c r="G320" s="5" t="s">
        <v>497</v>
      </c>
      <c r="H320">
        <f t="shared" si="36"/>
        <v>4</v>
      </c>
      <c r="I320" s="5" t="str">
        <f t="shared" si="37"/>
        <v/>
      </c>
      <c r="J320" s="5" t="str">
        <f>IF(I320=1,SUM($I$8:I319),"")</f>
        <v/>
      </c>
      <c r="K320" s="5" t="str">
        <f t="shared" si="38"/>
        <v/>
      </c>
      <c r="L320" s="5" t="str">
        <f t="shared" si="39"/>
        <v/>
      </c>
      <c r="M320" s="5" t="str">
        <f>IF(L320=1,SUM($L$8:L319),"")</f>
        <v/>
      </c>
      <c r="N320" s="5" t="str">
        <f t="shared" si="40"/>
        <v/>
      </c>
      <c r="O320" s="5" t="str">
        <f t="shared" si="41"/>
        <v/>
      </c>
      <c r="P320" s="5" t="str">
        <f>IF(O320=1,SUM(O$8:O319),"")</f>
        <v/>
      </c>
      <c r="Q320" s="5" t="str">
        <f t="shared" si="42"/>
        <v/>
      </c>
      <c r="R320" s="5">
        <f t="shared" si="43"/>
        <v>1</v>
      </c>
      <c r="S320" s="5">
        <f>IF(R320=1,SUM(R$8:R319),"")</f>
        <v>24</v>
      </c>
      <c r="T320" s="5" t="str">
        <f t="shared" si="44"/>
        <v>Pfoderl</v>
      </c>
    </row>
    <row r="321" spans="1:20" x14ac:dyDescent="0.25">
      <c r="A321" s="8">
        <v>83670</v>
      </c>
      <c r="B321" s="18" t="s">
        <v>344</v>
      </c>
      <c r="C321" s="9" t="s">
        <v>73</v>
      </c>
      <c r="D321" s="9" t="s">
        <v>150</v>
      </c>
      <c r="E321" s="10">
        <v>173111</v>
      </c>
      <c r="F321" s="5" t="s">
        <v>496</v>
      </c>
      <c r="G321" s="5" t="s">
        <v>498</v>
      </c>
      <c r="H321" t="str">
        <f t="shared" si="36"/>
        <v/>
      </c>
      <c r="I321" s="5" t="str">
        <f t="shared" si="37"/>
        <v/>
      </c>
      <c r="J321" s="5" t="str">
        <f>IF(I321=1,SUM($I$8:I320),"")</f>
        <v/>
      </c>
      <c r="K321" s="5" t="str">
        <f t="shared" si="38"/>
        <v/>
      </c>
      <c r="L321" s="5" t="str">
        <f t="shared" si="39"/>
        <v/>
      </c>
      <c r="M321" s="5" t="str">
        <f>IF(L321=1,SUM($L$8:L320),"")</f>
        <v/>
      </c>
      <c r="N321" s="5" t="str">
        <f t="shared" si="40"/>
        <v/>
      </c>
      <c r="O321" s="5" t="str">
        <f t="shared" si="41"/>
        <v/>
      </c>
      <c r="P321" s="5" t="str">
        <f>IF(O321=1,SUM(O$8:O320),"")</f>
        <v/>
      </c>
      <c r="Q321" s="5" t="str">
        <f t="shared" si="42"/>
        <v/>
      </c>
      <c r="R321" s="5" t="str">
        <f t="shared" si="43"/>
        <v/>
      </c>
      <c r="S321" s="5" t="str">
        <f>IF(R321=1,SUM(R$8:R320),"")</f>
        <v/>
      </c>
      <c r="T321" s="5" t="str">
        <f t="shared" si="44"/>
        <v/>
      </c>
    </row>
    <row r="322" spans="1:20" x14ac:dyDescent="0.25">
      <c r="A322" s="8">
        <v>83623</v>
      </c>
      <c r="B322" s="17" t="s">
        <v>344</v>
      </c>
      <c r="C322" s="9" t="s">
        <v>56</v>
      </c>
      <c r="D322" s="11" t="s">
        <v>50</v>
      </c>
      <c r="E322" s="10">
        <v>173118</v>
      </c>
      <c r="F322" s="5" t="s">
        <v>494</v>
      </c>
      <c r="G322" s="5" t="s">
        <v>497</v>
      </c>
      <c r="H322">
        <f t="shared" si="36"/>
        <v>4</v>
      </c>
      <c r="I322" s="5" t="str">
        <f t="shared" si="37"/>
        <v/>
      </c>
      <c r="J322" s="5" t="str">
        <f>IF(I322=1,SUM($I$8:I321),"")</f>
        <v/>
      </c>
      <c r="K322" s="5" t="str">
        <f t="shared" si="38"/>
        <v/>
      </c>
      <c r="L322" s="5" t="str">
        <f t="shared" si="39"/>
        <v/>
      </c>
      <c r="M322" s="5" t="str">
        <f>IF(L322=1,SUM($L$8:L321),"")</f>
        <v/>
      </c>
      <c r="N322" s="5" t="str">
        <f t="shared" si="40"/>
        <v/>
      </c>
      <c r="O322" s="5" t="str">
        <f t="shared" si="41"/>
        <v/>
      </c>
      <c r="P322" s="5" t="str">
        <f>IF(O322=1,SUM(O$8:O321),"")</f>
        <v/>
      </c>
      <c r="Q322" s="5" t="str">
        <f t="shared" si="42"/>
        <v/>
      </c>
      <c r="R322" s="5">
        <f t="shared" si="43"/>
        <v>1</v>
      </c>
      <c r="S322" s="5">
        <f>IF(R322=1,SUM(R$8:R321),"")</f>
        <v>25</v>
      </c>
      <c r="T322" s="5" t="str">
        <f t="shared" si="44"/>
        <v>Podling</v>
      </c>
    </row>
    <row r="323" spans="1:20" x14ac:dyDescent="0.25">
      <c r="A323" s="8">
        <v>83676</v>
      </c>
      <c r="B323" s="17" t="s">
        <v>345</v>
      </c>
      <c r="C323" s="9" t="s">
        <v>78</v>
      </c>
      <c r="D323" s="9" t="s">
        <v>78</v>
      </c>
      <c r="E323" s="10">
        <v>173131</v>
      </c>
      <c r="F323" s="5" t="s">
        <v>495</v>
      </c>
      <c r="G323" s="5" t="s">
        <v>497</v>
      </c>
      <c r="H323">
        <f t="shared" si="36"/>
        <v>1</v>
      </c>
      <c r="I323" s="5">
        <f t="shared" si="37"/>
        <v>1</v>
      </c>
      <c r="J323" s="5">
        <f>IF(I323=1,SUM($I$8:I322),"")</f>
        <v>31</v>
      </c>
      <c r="K323" s="5" t="str">
        <f t="shared" si="38"/>
        <v>Point</v>
      </c>
      <c r="L323" s="5" t="str">
        <f t="shared" si="39"/>
        <v/>
      </c>
      <c r="M323" s="5" t="str">
        <f>IF(L323=1,SUM($L$8:L322),"")</f>
        <v/>
      </c>
      <c r="N323" s="5" t="str">
        <f t="shared" si="40"/>
        <v/>
      </c>
      <c r="O323" s="5" t="str">
        <f t="shared" si="41"/>
        <v/>
      </c>
      <c r="P323" s="5" t="str">
        <f>IF(O323=1,SUM(O$8:O322),"")</f>
        <v/>
      </c>
      <c r="Q323" s="5" t="str">
        <f t="shared" si="42"/>
        <v/>
      </c>
      <c r="R323" s="5" t="str">
        <f t="shared" si="43"/>
        <v/>
      </c>
      <c r="S323" s="5" t="str">
        <f>IF(R323=1,SUM(R$8:R322),"")</f>
        <v/>
      </c>
      <c r="T323" s="5" t="str">
        <f t="shared" si="44"/>
        <v/>
      </c>
    </row>
    <row r="324" spans="1:20" x14ac:dyDescent="0.25">
      <c r="A324" s="8">
        <v>83646</v>
      </c>
      <c r="B324" s="18" t="s">
        <v>346</v>
      </c>
      <c r="C324" s="11" t="s">
        <v>67</v>
      </c>
      <c r="D324" s="11" t="s">
        <v>68</v>
      </c>
      <c r="E324" s="12">
        <v>173145</v>
      </c>
      <c r="F324" s="5" t="s">
        <v>495</v>
      </c>
      <c r="G324" s="5" t="s">
        <v>498</v>
      </c>
      <c r="H324" t="str">
        <f t="shared" si="36"/>
        <v/>
      </c>
      <c r="I324" s="5" t="str">
        <f t="shared" si="37"/>
        <v/>
      </c>
      <c r="J324" s="5" t="str">
        <f>IF(I324=1,SUM($I$8:I323),"")</f>
        <v/>
      </c>
      <c r="K324" s="5" t="str">
        <f t="shared" si="38"/>
        <v/>
      </c>
      <c r="L324" s="5" t="str">
        <f t="shared" si="39"/>
        <v/>
      </c>
      <c r="M324" s="5" t="str">
        <f>IF(L324=1,SUM($L$8:L323),"")</f>
        <v/>
      </c>
      <c r="N324" s="5" t="str">
        <f t="shared" si="40"/>
        <v/>
      </c>
      <c r="O324" s="5" t="str">
        <f t="shared" si="41"/>
        <v/>
      </c>
      <c r="P324" s="5" t="str">
        <f>IF(O324=1,SUM(O$8:O323),"")</f>
        <v/>
      </c>
      <c r="Q324" s="5" t="str">
        <f t="shared" si="42"/>
        <v/>
      </c>
      <c r="R324" s="5" t="str">
        <f t="shared" si="43"/>
        <v/>
      </c>
      <c r="S324" s="5" t="str">
        <f>IF(R324=1,SUM(R$8:R323),"")</f>
        <v/>
      </c>
      <c r="T324" s="5" t="str">
        <f t="shared" si="44"/>
        <v/>
      </c>
    </row>
    <row r="325" spans="1:20" x14ac:dyDescent="0.25">
      <c r="A325" s="8">
        <v>83674</v>
      </c>
      <c r="B325" s="18" t="s">
        <v>347</v>
      </c>
      <c r="C325" s="9" t="s">
        <v>176</v>
      </c>
      <c r="D325" s="9" t="s">
        <v>176</v>
      </c>
      <c r="E325" s="10">
        <v>173124</v>
      </c>
      <c r="F325" s="5" t="s">
        <v>495</v>
      </c>
      <c r="G325" s="5" t="s">
        <v>498</v>
      </c>
      <c r="H325" t="str">
        <f t="shared" si="36"/>
        <v/>
      </c>
      <c r="I325" s="5" t="str">
        <f t="shared" si="37"/>
        <v/>
      </c>
      <c r="J325" s="5" t="str">
        <f>IF(I325=1,SUM($I$8:I324),"")</f>
        <v/>
      </c>
      <c r="K325" s="5" t="str">
        <f t="shared" si="38"/>
        <v/>
      </c>
      <c r="L325" s="5" t="str">
        <f t="shared" si="39"/>
        <v/>
      </c>
      <c r="M325" s="5" t="str">
        <f>IF(L325=1,SUM($L$8:L324),"")</f>
        <v/>
      </c>
      <c r="N325" s="5" t="str">
        <f t="shared" si="40"/>
        <v/>
      </c>
      <c r="O325" s="5" t="str">
        <f t="shared" si="41"/>
        <v/>
      </c>
      <c r="P325" s="5" t="str">
        <f>IF(O325=1,SUM(O$8:O324),"")</f>
        <v/>
      </c>
      <c r="Q325" s="5" t="str">
        <f t="shared" si="42"/>
        <v/>
      </c>
      <c r="R325" s="5" t="str">
        <f t="shared" si="43"/>
        <v/>
      </c>
      <c r="S325" s="5" t="str">
        <f>IF(R325=1,SUM(R$8:R324),"")</f>
        <v/>
      </c>
      <c r="T325" s="5" t="str">
        <f t="shared" si="44"/>
        <v/>
      </c>
    </row>
    <row r="326" spans="1:20" x14ac:dyDescent="0.25">
      <c r="A326" s="8">
        <v>83623</v>
      </c>
      <c r="B326" s="18" t="s">
        <v>348</v>
      </c>
      <c r="C326" s="11" t="s">
        <v>56</v>
      </c>
      <c r="D326" s="11" t="s">
        <v>181</v>
      </c>
      <c r="E326" s="12">
        <v>173118</v>
      </c>
      <c r="F326" s="5" t="s">
        <v>494</v>
      </c>
      <c r="G326" s="5" t="s">
        <v>498</v>
      </c>
      <c r="H326" t="str">
        <f t="shared" si="36"/>
        <v/>
      </c>
      <c r="I326" s="5" t="str">
        <f t="shared" si="37"/>
        <v/>
      </c>
      <c r="J326" s="5" t="str">
        <f>IF(I326=1,SUM($I$8:I325),"")</f>
        <v/>
      </c>
      <c r="K326" s="5" t="str">
        <f t="shared" si="38"/>
        <v/>
      </c>
      <c r="L326" s="5" t="str">
        <f t="shared" si="39"/>
        <v/>
      </c>
      <c r="M326" s="5" t="str">
        <f>IF(L326=1,SUM($L$8:L325),"")</f>
        <v/>
      </c>
      <c r="N326" s="5" t="str">
        <f t="shared" si="40"/>
        <v/>
      </c>
      <c r="O326" s="5" t="str">
        <f t="shared" si="41"/>
        <v/>
      </c>
      <c r="P326" s="5" t="str">
        <f>IF(O326=1,SUM(O$8:O325),"")</f>
        <v/>
      </c>
      <c r="Q326" s="5" t="str">
        <f t="shared" si="42"/>
        <v/>
      </c>
      <c r="R326" s="5" t="str">
        <f t="shared" si="43"/>
        <v/>
      </c>
      <c r="S326" s="5" t="str">
        <f>IF(R326=1,SUM(R$8:R325),"")</f>
        <v/>
      </c>
      <c r="T326" s="5" t="str">
        <f t="shared" si="44"/>
        <v/>
      </c>
    </row>
    <row r="327" spans="1:20" x14ac:dyDescent="0.25">
      <c r="A327" s="8">
        <v>82544</v>
      </c>
      <c r="B327" s="18" t="s">
        <v>349</v>
      </c>
      <c r="C327" s="11" t="s">
        <v>109</v>
      </c>
      <c r="D327" s="11" t="s">
        <v>187</v>
      </c>
      <c r="E327" s="12">
        <v>173120</v>
      </c>
      <c r="F327" s="5" t="s">
        <v>493</v>
      </c>
      <c r="G327" s="5" t="s">
        <v>498</v>
      </c>
      <c r="H327" t="str">
        <f t="shared" si="36"/>
        <v/>
      </c>
      <c r="I327" s="5" t="str">
        <f t="shared" si="37"/>
        <v/>
      </c>
      <c r="J327" s="5" t="str">
        <f>IF(I327=1,SUM($I$8:I326),"")</f>
        <v/>
      </c>
      <c r="K327" s="5" t="str">
        <f t="shared" si="38"/>
        <v/>
      </c>
      <c r="L327" s="5" t="str">
        <f t="shared" si="39"/>
        <v/>
      </c>
      <c r="M327" s="5" t="str">
        <f>IF(L327=1,SUM($L$8:L326),"")</f>
        <v/>
      </c>
      <c r="N327" s="5" t="str">
        <f t="shared" si="40"/>
        <v/>
      </c>
      <c r="O327" s="5" t="str">
        <f t="shared" si="41"/>
        <v/>
      </c>
      <c r="P327" s="5" t="str">
        <f>IF(O327=1,SUM(O$8:O326),"")</f>
        <v/>
      </c>
      <c r="Q327" s="5" t="str">
        <f t="shared" si="42"/>
        <v/>
      </c>
      <c r="R327" s="5" t="str">
        <f t="shared" si="43"/>
        <v/>
      </c>
      <c r="S327" s="5" t="str">
        <f>IF(R327=1,SUM(R$8:R326),"")</f>
        <v/>
      </c>
      <c r="T327" s="5" t="str">
        <f t="shared" si="44"/>
        <v/>
      </c>
    </row>
    <row r="328" spans="1:20" x14ac:dyDescent="0.25">
      <c r="A328" s="8">
        <v>82547</v>
      </c>
      <c r="B328" s="18" t="s">
        <v>350</v>
      </c>
      <c r="C328" s="9" t="s">
        <v>75</v>
      </c>
      <c r="D328" s="9" t="s">
        <v>125</v>
      </c>
      <c r="E328" s="10">
        <v>173123</v>
      </c>
      <c r="F328" s="5" t="s">
        <v>493</v>
      </c>
      <c r="G328" s="5" t="s">
        <v>498</v>
      </c>
      <c r="H328" t="str">
        <f t="shared" si="36"/>
        <v/>
      </c>
      <c r="I328" s="5" t="str">
        <f t="shared" si="37"/>
        <v/>
      </c>
      <c r="J328" s="5" t="str">
        <f>IF(I328=1,SUM($I$8:I327),"")</f>
        <v/>
      </c>
      <c r="K328" s="5" t="str">
        <f t="shared" si="38"/>
        <v/>
      </c>
      <c r="L328" s="5" t="str">
        <f t="shared" si="39"/>
        <v/>
      </c>
      <c r="M328" s="5" t="str">
        <f>IF(L328=1,SUM($L$8:L327),"")</f>
        <v/>
      </c>
      <c r="N328" s="5" t="str">
        <f t="shared" si="40"/>
        <v/>
      </c>
      <c r="O328" s="5" t="str">
        <f t="shared" si="41"/>
        <v/>
      </c>
      <c r="P328" s="5" t="str">
        <f>IF(O328=1,SUM(O$8:O327),"")</f>
        <v/>
      </c>
      <c r="Q328" s="5" t="str">
        <f t="shared" si="42"/>
        <v/>
      </c>
      <c r="R328" s="5" t="str">
        <f t="shared" si="43"/>
        <v/>
      </c>
      <c r="S328" s="5" t="str">
        <f>IF(R328=1,SUM(R$8:R327),"")</f>
        <v/>
      </c>
      <c r="T328" s="5" t="str">
        <f t="shared" si="44"/>
        <v/>
      </c>
    </row>
    <row r="329" spans="1:20" x14ac:dyDescent="0.25">
      <c r="A329" s="8">
        <v>82547</v>
      </c>
      <c r="B329" s="18" t="s">
        <v>351</v>
      </c>
      <c r="C329" s="9" t="s">
        <v>75</v>
      </c>
      <c r="D329" s="9" t="s">
        <v>125</v>
      </c>
      <c r="E329" s="10">
        <v>173123</v>
      </c>
      <c r="F329" s="5" t="s">
        <v>493</v>
      </c>
      <c r="G329" s="5" t="s">
        <v>498</v>
      </c>
      <c r="H329" t="str">
        <f t="shared" si="36"/>
        <v/>
      </c>
      <c r="I329" s="5" t="str">
        <f t="shared" si="37"/>
        <v/>
      </c>
      <c r="J329" s="5" t="str">
        <f>IF(I329=1,SUM($I$8:I328),"")</f>
        <v/>
      </c>
      <c r="K329" s="5" t="str">
        <f t="shared" si="38"/>
        <v/>
      </c>
      <c r="L329" s="5" t="str">
        <f t="shared" si="39"/>
        <v/>
      </c>
      <c r="M329" s="5" t="str">
        <f>IF(L329=1,SUM($L$8:L328),"")</f>
        <v/>
      </c>
      <c r="N329" s="5" t="str">
        <f t="shared" si="40"/>
        <v/>
      </c>
      <c r="O329" s="5" t="str">
        <f t="shared" si="41"/>
        <v/>
      </c>
      <c r="P329" s="5" t="str">
        <f>IF(O329=1,SUM(O$8:O328),"")</f>
        <v/>
      </c>
      <c r="Q329" s="5" t="str">
        <f t="shared" si="42"/>
        <v/>
      </c>
      <c r="R329" s="5" t="str">
        <f t="shared" si="43"/>
        <v/>
      </c>
      <c r="S329" s="5" t="str">
        <f>IF(R329=1,SUM(R$8:R328),"")</f>
        <v/>
      </c>
      <c r="T329" s="5" t="str">
        <f t="shared" si="44"/>
        <v/>
      </c>
    </row>
    <row r="330" spans="1:20" x14ac:dyDescent="0.25">
      <c r="A330" s="8">
        <v>83646</v>
      </c>
      <c r="B330" s="18" t="s">
        <v>352</v>
      </c>
      <c r="C330" s="9" t="s">
        <v>67</v>
      </c>
      <c r="D330" s="9" t="s">
        <v>67</v>
      </c>
      <c r="E330" s="10">
        <v>173145</v>
      </c>
      <c r="F330" s="5" t="s">
        <v>495</v>
      </c>
      <c r="G330" s="5" t="s">
        <v>498</v>
      </c>
      <c r="H330" t="str">
        <f t="shared" ref="H330:H393" si="45">IF(AND(G330="ja",F330="Süd"),1,IF(AND(G330="ja",F330="Nord"),2,IF(AND(G330="ja",F330="Loisachtal"),3,IF(AND(G330="ja",F330="Mitte"),4,""))))</f>
        <v/>
      </c>
      <c r="I330" s="5" t="str">
        <f t="shared" ref="I330:I393" si="46">IF($H330=$I$8,1,"")</f>
        <v/>
      </c>
      <c r="J330" s="5" t="str">
        <f>IF(I330=1,SUM($I$8:I329),"")</f>
        <v/>
      </c>
      <c r="K330" s="5" t="str">
        <f t="shared" ref="K330:K393" si="47">IF($I330=1,$B330,"")</f>
        <v/>
      </c>
      <c r="L330" s="5" t="str">
        <f t="shared" ref="L330:L393" si="48">IF($H330=$L$7,1,"")</f>
        <v/>
      </c>
      <c r="M330" s="5" t="str">
        <f>IF(L330=1,SUM($L$8:L329),"")</f>
        <v/>
      </c>
      <c r="N330" s="5" t="str">
        <f t="shared" ref="N330:N393" si="49">IF(L330=1,$B330,"")</f>
        <v/>
      </c>
      <c r="O330" s="5" t="str">
        <f t="shared" ref="O330:O393" si="50">IF($H330=O$7,1,"")</f>
        <v/>
      </c>
      <c r="P330" s="5" t="str">
        <f>IF(O330=1,SUM(O$8:O329),"")</f>
        <v/>
      </c>
      <c r="Q330" s="5" t="str">
        <f t="shared" ref="Q330:Q393" si="51">IF(O330=1,$B330,"")</f>
        <v/>
      </c>
      <c r="R330" s="5" t="str">
        <f t="shared" ref="R330:R393" si="52">IF($H330=R$7,1,"")</f>
        <v/>
      </c>
      <c r="S330" s="5" t="str">
        <f>IF(R330=1,SUM(R$8:R329),"")</f>
        <v/>
      </c>
      <c r="T330" s="5" t="str">
        <f t="shared" ref="T330:T393" si="53">IF(R330=1,$B330,"")</f>
        <v/>
      </c>
    </row>
    <row r="331" spans="1:20" x14ac:dyDescent="0.25">
      <c r="A331" s="8">
        <v>83661</v>
      </c>
      <c r="B331" s="17" t="s">
        <v>353</v>
      </c>
      <c r="C331" s="9" t="s">
        <v>90</v>
      </c>
      <c r="D331" s="9" t="s">
        <v>90</v>
      </c>
      <c r="E331" s="10">
        <v>173135</v>
      </c>
      <c r="F331" s="5" t="s">
        <v>495</v>
      </c>
      <c r="G331" s="5" t="s">
        <v>497</v>
      </c>
      <c r="H331">
        <f t="shared" si="45"/>
        <v>1</v>
      </c>
      <c r="I331" s="5">
        <f t="shared" si="46"/>
        <v>1</v>
      </c>
      <c r="J331" s="5">
        <f>IF(I331=1,SUM($I$8:I330),"")</f>
        <v>32</v>
      </c>
      <c r="K331" s="5" t="str">
        <f t="shared" si="47"/>
        <v>Quengeralm</v>
      </c>
      <c r="L331" s="5" t="str">
        <f t="shared" si="48"/>
        <v/>
      </c>
      <c r="M331" s="5" t="str">
        <f>IF(L331=1,SUM($L$8:L330),"")</f>
        <v/>
      </c>
      <c r="N331" s="5" t="str">
        <f t="shared" si="49"/>
        <v/>
      </c>
      <c r="O331" s="5" t="str">
        <f t="shared" si="50"/>
        <v/>
      </c>
      <c r="P331" s="5" t="str">
        <f>IF(O331=1,SUM(O$8:O330),"")</f>
        <v/>
      </c>
      <c r="Q331" s="5" t="str">
        <f t="shared" si="51"/>
        <v/>
      </c>
      <c r="R331" s="5" t="str">
        <f t="shared" si="52"/>
        <v/>
      </c>
      <c r="S331" s="5" t="str">
        <f>IF(R331=1,SUM(R$8:R330),"")</f>
        <v/>
      </c>
      <c r="T331" s="5" t="str">
        <f t="shared" si="53"/>
        <v/>
      </c>
    </row>
    <row r="332" spans="1:20" x14ac:dyDescent="0.25">
      <c r="A332" s="8">
        <v>83674</v>
      </c>
      <c r="B332" s="18" t="s">
        <v>354</v>
      </c>
      <c r="C332" s="9" t="s">
        <v>176</v>
      </c>
      <c r="D332" s="9" t="s">
        <v>176</v>
      </c>
      <c r="E332" s="10">
        <v>173124</v>
      </c>
      <c r="F332" s="5" t="s">
        <v>495</v>
      </c>
      <c r="G332" s="5" t="s">
        <v>498</v>
      </c>
      <c r="H332" t="str">
        <f t="shared" si="45"/>
        <v/>
      </c>
      <c r="I332" s="5" t="str">
        <f t="shared" si="46"/>
        <v/>
      </c>
      <c r="J332" s="5" t="str">
        <f>IF(I332=1,SUM($I$8:I331),"")</f>
        <v/>
      </c>
      <c r="K332" s="5" t="str">
        <f t="shared" si="47"/>
        <v/>
      </c>
      <c r="L332" s="5" t="str">
        <f t="shared" si="48"/>
        <v/>
      </c>
      <c r="M332" s="5" t="str">
        <f>IF(L332=1,SUM($L$8:L331),"")</f>
        <v/>
      </c>
      <c r="N332" s="5" t="str">
        <f t="shared" si="49"/>
        <v/>
      </c>
      <c r="O332" s="5" t="str">
        <f t="shared" si="50"/>
        <v/>
      </c>
      <c r="P332" s="5" t="str">
        <f>IF(O332=1,SUM(O$8:O331),"")</f>
        <v/>
      </c>
      <c r="Q332" s="5" t="str">
        <f t="shared" si="51"/>
        <v/>
      </c>
      <c r="R332" s="5" t="str">
        <f t="shared" si="52"/>
        <v/>
      </c>
      <c r="S332" s="5" t="str">
        <f>IF(R332=1,SUM(R$8:R331),"")</f>
        <v/>
      </c>
      <c r="T332" s="5" t="str">
        <f t="shared" si="53"/>
        <v/>
      </c>
    </row>
    <row r="333" spans="1:20" x14ac:dyDescent="0.25">
      <c r="A333" s="8">
        <v>83646</v>
      </c>
      <c r="B333" s="18" t="s">
        <v>354</v>
      </c>
      <c r="C333" s="9" t="s">
        <v>70</v>
      </c>
      <c r="D333" s="9" t="s">
        <v>71</v>
      </c>
      <c r="E333" s="10">
        <v>173112</v>
      </c>
      <c r="F333" s="5" t="s">
        <v>495</v>
      </c>
      <c r="G333" s="5" t="s">
        <v>498</v>
      </c>
      <c r="H333" t="str">
        <f t="shared" si="45"/>
        <v/>
      </c>
      <c r="I333" s="5" t="str">
        <f t="shared" si="46"/>
        <v/>
      </c>
      <c r="J333" s="5" t="str">
        <f>IF(I333=1,SUM($I$8:I332),"")</f>
        <v/>
      </c>
      <c r="K333" s="5" t="str">
        <f t="shared" si="47"/>
        <v/>
      </c>
      <c r="L333" s="5" t="str">
        <f t="shared" si="48"/>
        <v/>
      </c>
      <c r="M333" s="5" t="str">
        <f>IF(L333=1,SUM($L$8:L332),"")</f>
        <v/>
      </c>
      <c r="N333" s="5" t="str">
        <f t="shared" si="49"/>
        <v/>
      </c>
      <c r="O333" s="5" t="str">
        <f t="shared" si="50"/>
        <v/>
      </c>
      <c r="P333" s="5" t="str">
        <f>IF(O333=1,SUM(O$8:O332),"")</f>
        <v/>
      </c>
      <c r="Q333" s="5" t="str">
        <f t="shared" si="51"/>
        <v/>
      </c>
      <c r="R333" s="5" t="str">
        <f t="shared" si="52"/>
        <v/>
      </c>
      <c r="S333" s="5" t="str">
        <f>IF(R333=1,SUM(R$8:R332),"")</f>
        <v/>
      </c>
      <c r="T333" s="5" t="str">
        <f t="shared" si="53"/>
        <v/>
      </c>
    </row>
    <row r="334" spans="1:20" x14ac:dyDescent="0.25">
      <c r="A334" s="8">
        <v>83623</v>
      </c>
      <c r="B334" s="18" t="s">
        <v>355</v>
      </c>
      <c r="C334" s="11" t="s">
        <v>56</v>
      </c>
      <c r="D334" s="11" t="s">
        <v>181</v>
      </c>
      <c r="E334" s="12">
        <v>173118</v>
      </c>
      <c r="F334" s="5" t="s">
        <v>494</v>
      </c>
      <c r="G334" s="5" t="s">
        <v>498</v>
      </c>
      <c r="H334" t="str">
        <f t="shared" si="45"/>
        <v/>
      </c>
      <c r="I334" s="5" t="str">
        <f t="shared" si="46"/>
        <v/>
      </c>
      <c r="J334" s="5" t="str">
        <f>IF(I334=1,SUM($I$8:I333),"")</f>
        <v/>
      </c>
      <c r="K334" s="5" t="str">
        <f t="shared" si="47"/>
        <v/>
      </c>
      <c r="L334" s="5" t="str">
        <f t="shared" si="48"/>
        <v/>
      </c>
      <c r="M334" s="5" t="str">
        <f>IF(L334=1,SUM($L$8:L333),"")</f>
        <v/>
      </c>
      <c r="N334" s="5" t="str">
        <f t="shared" si="49"/>
        <v/>
      </c>
      <c r="O334" s="5" t="str">
        <f t="shared" si="50"/>
        <v/>
      </c>
      <c r="P334" s="5" t="str">
        <f>IF(O334=1,SUM(O$8:O333),"")</f>
        <v/>
      </c>
      <c r="Q334" s="5" t="str">
        <f t="shared" si="51"/>
        <v/>
      </c>
      <c r="R334" s="5" t="str">
        <f t="shared" si="52"/>
        <v/>
      </c>
      <c r="S334" s="5" t="str">
        <f>IF(R334=1,SUM(R$8:R333),"")</f>
        <v/>
      </c>
      <c r="T334" s="5" t="str">
        <f t="shared" si="53"/>
        <v/>
      </c>
    </row>
    <row r="335" spans="1:20" x14ac:dyDescent="0.25">
      <c r="A335" s="8">
        <v>83670</v>
      </c>
      <c r="B335" s="18" t="s">
        <v>356</v>
      </c>
      <c r="C335" s="9" t="s">
        <v>73</v>
      </c>
      <c r="D335" s="9" t="s">
        <v>140</v>
      </c>
      <c r="E335" s="10">
        <v>173111</v>
      </c>
      <c r="F335" s="5" t="s">
        <v>496</v>
      </c>
      <c r="G335" s="5" t="s">
        <v>498</v>
      </c>
      <c r="H335" t="str">
        <f t="shared" si="45"/>
        <v/>
      </c>
      <c r="I335" s="5" t="str">
        <f t="shared" si="46"/>
        <v/>
      </c>
      <c r="J335" s="5" t="str">
        <f>IF(I335=1,SUM($I$8:I334),"")</f>
        <v/>
      </c>
      <c r="K335" s="5" t="str">
        <f t="shared" si="47"/>
        <v/>
      </c>
      <c r="L335" s="5" t="str">
        <f t="shared" si="48"/>
        <v/>
      </c>
      <c r="M335" s="5" t="str">
        <f>IF(L335=1,SUM($L$8:L334),"")</f>
        <v/>
      </c>
      <c r="N335" s="5" t="str">
        <f t="shared" si="49"/>
        <v/>
      </c>
      <c r="O335" s="5" t="str">
        <f t="shared" si="50"/>
        <v/>
      </c>
      <c r="P335" s="5" t="str">
        <f>IF(O335=1,SUM(O$8:O334),"")</f>
        <v/>
      </c>
      <c r="Q335" s="5" t="str">
        <f t="shared" si="51"/>
        <v/>
      </c>
      <c r="R335" s="5" t="str">
        <f t="shared" si="52"/>
        <v/>
      </c>
      <c r="S335" s="5" t="str">
        <f>IF(R335=1,SUM(R$8:R334),"")</f>
        <v/>
      </c>
      <c r="T335" s="5" t="str">
        <f t="shared" si="53"/>
        <v/>
      </c>
    </row>
    <row r="336" spans="1:20" x14ac:dyDescent="0.25">
      <c r="A336" s="8">
        <v>83646</v>
      </c>
      <c r="B336" s="18" t="s">
        <v>357</v>
      </c>
      <c r="C336" s="9" t="s">
        <v>70</v>
      </c>
      <c r="D336" s="9" t="s">
        <v>71</v>
      </c>
      <c r="E336" s="10">
        <v>173112</v>
      </c>
      <c r="F336" s="5" t="s">
        <v>495</v>
      </c>
      <c r="G336" s="5" t="s">
        <v>498</v>
      </c>
      <c r="H336" t="str">
        <f t="shared" si="45"/>
        <v/>
      </c>
      <c r="I336" s="5" t="str">
        <f t="shared" si="46"/>
        <v/>
      </c>
      <c r="J336" s="5" t="str">
        <f>IF(I336=1,SUM($I$8:I335),"")</f>
        <v/>
      </c>
      <c r="K336" s="5" t="str">
        <f t="shared" si="47"/>
        <v/>
      </c>
      <c r="L336" s="5" t="str">
        <f t="shared" si="48"/>
        <v/>
      </c>
      <c r="M336" s="5" t="str">
        <f>IF(L336=1,SUM($L$8:L335),"")</f>
        <v/>
      </c>
      <c r="N336" s="5" t="str">
        <f t="shared" si="49"/>
        <v/>
      </c>
      <c r="O336" s="5" t="str">
        <f t="shared" si="50"/>
        <v/>
      </c>
      <c r="P336" s="5" t="str">
        <f>IF(O336=1,SUM(O$8:O335),"")</f>
        <v/>
      </c>
      <c r="Q336" s="5" t="str">
        <f t="shared" si="51"/>
        <v/>
      </c>
      <c r="R336" s="5" t="str">
        <f t="shared" si="52"/>
        <v/>
      </c>
      <c r="S336" s="5" t="str">
        <f>IF(R336=1,SUM(R$8:R335),"")</f>
        <v/>
      </c>
      <c r="T336" s="5" t="str">
        <f t="shared" si="53"/>
        <v/>
      </c>
    </row>
    <row r="337" spans="1:20" x14ac:dyDescent="0.25">
      <c r="A337" s="8">
        <v>83661</v>
      </c>
      <c r="B337" s="18" t="s">
        <v>358</v>
      </c>
      <c r="C337" s="11" t="s">
        <v>90</v>
      </c>
      <c r="D337" s="11" t="s">
        <v>90</v>
      </c>
      <c r="E337" s="12">
        <v>173135</v>
      </c>
      <c r="F337" s="5" t="s">
        <v>495</v>
      </c>
      <c r="G337" s="5" t="s">
        <v>498</v>
      </c>
      <c r="H337" t="str">
        <f t="shared" si="45"/>
        <v/>
      </c>
      <c r="I337" s="5" t="str">
        <f t="shared" si="46"/>
        <v/>
      </c>
      <c r="J337" s="5" t="str">
        <f>IF(I337=1,SUM($I$8:I336),"")</f>
        <v/>
      </c>
      <c r="K337" s="5" t="str">
        <f t="shared" si="47"/>
        <v/>
      </c>
      <c r="L337" s="5" t="str">
        <f t="shared" si="48"/>
        <v/>
      </c>
      <c r="M337" s="5" t="str">
        <f>IF(L337=1,SUM($L$8:L336),"")</f>
        <v/>
      </c>
      <c r="N337" s="5" t="str">
        <f t="shared" si="49"/>
        <v/>
      </c>
      <c r="O337" s="5" t="str">
        <f t="shared" si="50"/>
        <v/>
      </c>
      <c r="P337" s="5" t="str">
        <f>IF(O337=1,SUM(O$8:O336),"")</f>
        <v/>
      </c>
      <c r="Q337" s="5" t="str">
        <f t="shared" si="51"/>
        <v/>
      </c>
      <c r="R337" s="5" t="str">
        <f t="shared" si="52"/>
        <v/>
      </c>
      <c r="S337" s="5" t="str">
        <f>IF(R337=1,SUM(R$8:R336),"")</f>
        <v/>
      </c>
      <c r="T337" s="5" t="str">
        <f t="shared" si="53"/>
        <v/>
      </c>
    </row>
    <row r="338" spans="1:20" ht="28.5" x14ac:dyDescent="0.25">
      <c r="A338" s="8">
        <v>83676</v>
      </c>
      <c r="B338" s="17" t="s">
        <v>359</v>
      </c>
      <c r="C338" s="9" t="s">
        <v>78</v>
      </c>
      <c r="D338" s="13" t="s">
        <v>97</v>
      </c>
      <c r="E338" s="10">
        <v>173131</v>
      </c>
      <c r="F338" s="5" t="s">
        <v>495</v>
      </c>
      <c r="G338" s="5" t="s">
        <v>497</v>
      </c>
      <c r="H338">
        <f t="shared" si="45"/>
        <v>1</v>
      </c>
      <c r="I338" s="5">
        <f t="shared" si="46"/>
        <v>1</v>
      </c>
      <c r="J338" s="5">
        <f>IF(I338=1,SUM($I$8:I337),"")</f>
        <v>33</v>
      </c>
      <c r="K338" s="5" t="str">
        <f t="shared" si="47"/>
        <v>Rauth</v>
      </c>
      <c r="L338" s="5" t="str">
        <f t="shared" si="48"/>
        <v/>
      </c>
      <c r="M338" s="5" t="str">
        <f>IF(L338=1,SUM($L$8:L337),"")</f>
        <v/>
      </c>
      <c r="N338" s="5" t="str">
        <f t="shared" si="49"/>
        <v/>
      </c>
      <c r="O338" s="5" t="str">
        <f t="shared" si="50"/>
        <v/>
      </c>
      <c r="P338" s="5" t="str">
        <f>IF(O338=1,SUM(O$8:O337),"")</f>
        <v/>
      </c>
      <c r="Q338" s="5" t="str">
        <f t="shared" si="51"/>
        <v/>
      </c>
      <c r="R338" s="5" t="str">
        <f t="shared" si="52"/>
        <v/>
      </c>
      <c r="S338" s="5" t="str">
        <f>IF(R338=1,SUM(R$8:R337),"")</f>
        <v/>
      </c>
      <c r="T338" s="5" t="str">
        <f t="shared" si="53"/>
        <v/>
      </c>
    </row>
    <row r="339" spans="1:20" x14ac:dyDescent="0.25">
      <c r="A339" s="8">
        <v>82541</v>
      </c>
      <c r="B339" s="18" t="s">
        <v>360</v>
      </c>
      <c r="C339" s="11" t="s">
        <v>99</v>
      </c>
      <c r="D339" s="11" t="s">
        <v>100</v>
      </c>
      <c r="E339" s="12">
        <v>173137</v>
      </c>
      <c r="F339" s="5" t="s">
        <v>493</v>
      </c>
      <c r="G339" s="20" t="s">
        <v>498</v>
      </c>
      <c r="H339" t="str">
        <f t="shared" si="45"/>
        <v/>
      </c>
      <c r="I339" s="5" t="str">
        <f t="shared" si="46"/>
        <v/>
      </c>
      <c r="J339" s="5" t="str">
        <f>IF(I339=1,SUM($I$8:I338),"")</f>
        <v/>
      </c>
      <c r="K339" s="5" t="str">
        <f t="shared" si="47"/>
        <v/>
      </c>
      <c r="L339" s="5" t="str">
        <f t="shared" si="48"/>
        <v/>
      </c>
      <c r="M339" s="5" t="str">
        <f>IF(L339=1,SUM($L$8:L338),"")</f>
        <v/>
      </c>
      <c r="N339" s="5" t="str">
        <f t="shared" si="49"/>
        <v/>
      </c>
      <c r="O339" s="5" t="str">
        <f t="shared" si="50"/>
        <v/>
      </c>
      <c r="P339" s="5" t="str">
        <f>IF(O339=1,SUM(O$8:O338),"")</f>
        <v/>
      </c>
      <c r="Q339" s="5" t="str">
        <f t="shared" si="51"/>
        <v/>
      </c>
      <c r="R339" s="5" t="str">
        <f t="shared" si="52"/>
        <v/>
      </c>
      <c r="S339" s="5" t="str">
        <f>IF(R339=1,SUM(R$8:R338),"")</f>
        <v/>
      </c>
      <c r="T339" s="5" t="str">
        <f t="shared" si="53"/>
        <v/>
      </c>
    </row>
    <row r="340" spans="1:20" x14ac:dyDescent="0.25">
      <c r="A340" s="8">
        <v>83677</v>
      </c>
      <c r="B340" s="18" t="s">
        <v>87</v>
      </c>
      <c r="C340" s="9" t="s">
        <v>87</v>
      </c>
      <c r="D340" s="9" t="s">
        <v>87</v>
      </c>
      <c r="E340" s="10">
        <v>173140</v>
      </c>
      <c r="F340" s="5" t="s">
        <v>495</v>
      </c>
      <c r="G340" s="5" t="s">
        <v>498</v>
      </c>
      <c r="H340" t="str">
        <f t="shared" si="45"/>
        <v/>
      </c>
      <c r="I340" s="5" t="str">
        <f t="shared" si="46"/>
        <v/>
      </c>
      <c r="J340" s="5" t="str">
        <f>IF(I340=1,SUM($I$8:I339),"")</f>
        <v/>
      </c>
      <c r="K340" s="5" t="str">
        <f t="shared" si="47"/>
        <v/>
      </c>
      <c r="L340" s="5" t="str">
        <f t="shared" si="48"/>
        <v/>
      </c>
      <c r="M340" s="5" t="str">
        <f>IF(L340=1,SUM($L$8:L339),"")</f>
        <v/>
      </c>
      <c r="N340" s="5" t="str">
        <f t="shared" si="49"/>
        <v/>
      </c>
      <c r="O340" s="5" t="str">
        <f t="shared" si="50"/>
        <v/>
      </c>
      <c r="P340" s="5" t="str">
        <f>IF(O340=1,SUM(O$8:O339),"")</f>
        <v/>
      </c>
      <c r="Q340" s="5" t="str">
        <f t="shared" si="51"/>
        <v/>
      </c>
      <c r="R340" s="5" t="str">
        <f t="shared" si="52"/>
        <v/>
      </c>
      <c r="S340" s="5" t="str">
        <f>IF(R340=1,SUM(R$8:R339),"")</f>
        <v/>
      </c>
      <c r="T340" s="5" t="str">
        <f t="shared" si="53"/>
        <v/>
      </c>
    </row>
    <row r="341" spans="1:20" x14ac:dyDescent="0.25">
      <c r="A341" s="8">
        <v>82544</v>
      </c>
      <c r="B341" s="17" t="s">
        <v>45</v>
      </c>
      <c r="C341" s="11" t="s">
        <v>109</v>
      </c>
      <c r="D341" s="11" t="s">
        <v>41</v>
      </c>
      <c r="E341" s="12">
        <v>173120</v>
      </c>
      <c r="F341" s="5" t="s">
        <v>493</v>
      </c>
      <c r="G341" s="5" t="s">
        <v>497</v>
      </c>
      <c r="H341">
        <f t="shared" si="45"/>
        <v>2</v>
      </c>
      <c r="I341" s="5" t="str">
        <f t="shared" si="46"/>
        <v/>
      </c>
      <c r="J341" s="5" t="str">
        <f>IF(I341=1,SUM($I$8:I340),"")</f>
        <v/>
      </c>
      <c r="K341" s="5" t="str">
        <f t="shared" si="47"/>
        <v/>
      </c>
      <c r="L341" s="5">
        <f t="shared" si="48"/>
        <v>1</v>
      </c>
      <c r="M341" s="5">
        <f>IF(L341=1,SUM($L$8:L340),"")</f>
        <v>8</v>
      </c>
      <c r="N341" s="5" t="str">
        <f t="shared" si="49"/>
        <v>Reichertshausen</v>
      </c>
      <c r="O341" s="5" t="str">
        <f t="shared" si="50"/>
        <v/>
      </c>
      <c r="P341" s="5" t="str">
        <f>IF(O341=1,SUM(O$8:O340),"")</f>
        <v/>
      </c>
      <c r="Q341" s="5" t="str">
        <f t="shared" si="51"/>
        <v/>
      </c>
      <c r="R341" s="5" t="str">
        <f t="shared" si="52"/>
        <v/>
      </c>
      <c r="S341" s="5" t="str">
        <f>IF(R341=1,SUM(R$8:R340),"")</f>
        <v/>
      </c>
      <c r="T341" s="5" t="str">
        <f t="shared" si="53"/>
        <v/>
      </c>
    </row>
    <row r="342" spans="1:20" x14ac:dyDescent="0.25">
      <c r="A342" s="8">
        <v>83670</v>
      </c>
      <c r="B342" s="18" t="s">
        <v>361</v>
      </c>
      <c r="C342" s="9" t="s">
        <v>73</v>
      </c>
      <c r="D342" s="9" t="s">
        <v>150</v>
      </c>
      <c r="E342" s="10">
        <v>173111</v>
      </c>
      <c r="F342" s="5" t="s">
        <v>496</v>
      </c>
      <c r="G342" s="5" t="s">
        <v>498</v>
      </c>
      <c r="H342" t="str">
        <f t="shared" si="45"/>
        <v/>
      </c>
      <c r="I342" s="5" t="str">
        <f t="shared" si="46"/>
        <v/>
      </c>
      <c r="J342" s="5" t="str">
        <f>IF(I342=1,SUM($I$8:I341),"")</f>
        <v/>
      </c>
      <c r="K342" s="5" t="str">
        <f t="shared" si="47"/>
        <v/>
      </c>
      <c r="L342" s="5" t="str">
        <f t="shared" si="48"/>
        <v/>
      </c>
      <c r="M342" s="5" t="str">
        <f>IF(L342=1,SUM($L$8:L341),"")</f>
        <v/>
      </c>
      <c r="N342" s="5" t="str">
        <f t="shared" si="49"/>
        <v/>
      </c>
      <c r="O342" s="5" t="str">
        <f t="shared" si="50"/>
        <v/>
      </c>
      <c r="P342" s="5" t="str">
        <f>IF(O342=1,SUM(O$8:O341),"")</f>
        <v/>
      </c>
      <c r="Q342" s="5" t="str">
        <f t="shared" si="51"/>
        <v/>
      </c>
      <c r="R342" s="5" t="str">
        <f t="shared" si="52"/>
        <v/>
      </c>
      <c r="S342" s="5" t="str">
        <f>IF(R342=1,SUM(R$8:R341),"")</f>
        <v/>
      </c>
      <c r="T342" s="5" t="str">
        <f t="shared" si="53"/>
        <v/>
      </c>
    </row>
    <row r="343" spans="1:20" x14ac:dyDescent="0.25">
      <c r="A343" s="8">
        <v>83661</v>
      </c>
      <c r="B343" s="17" t="s">
        <v>362</v>
      </c>
      <c r="C343" s="11" t="s">
        <v>90</v>
      </c>
      <c r="D343" s="11" t="s">
        <v>90</v>
      </c>
      <c r="E343" s="12">
        <v>173135</v>
      </c>
      <c r="F343" s="5" t="s">
        <v>495</v>
      </c>
      <c r="G343" s="5" t="s">
        <v>497</v>
      </c>
      <c r="H343">
        <f t="shared" si="45"/>
        <v>1</v>
      </c>
      <c r="I343" s="5">
        <f t="shared" si="46"/>
        <v>1</v>
      </c>
      <c r="J343" s="5">
        <f>IF(I343=1,SUM($I$8:I342),"")</f>
        <v>34</v>
      </c>
      <c r="K343" s="5" t="str">
        <f t="shared" si="47"/>
        <v>Reiseralm</v>
      </c>
      <c r="L343" s="5" t="str">
        <f t="shared" si="48"/>
        <v/>
      </c>
      <c r="M343" s="5" t="str">
        <f>IF(L343=1,SUM($L$8:L342),"")</f>
        <v/>
      </c>
      <c r="N343" s="5" t="str">
        <f t="shared" si="49"/>
        <v/>
      </c>
      <c r="O343" s="5" t="str">
        <f t="shared" si="50"/>
        <v/>
      </c>
      <c r="P343" s="5" t="str">
        <f>IF(O343=1,SUM(O$8:O342),"")</f>
        <v/>
      </c>
      <c r="Q343" s="5" t="str">
        <f t="shared" si="51"/>
        <v/>
      </c>
      <c r="R343" s="5" t="str">
        <f t="shared" si="52"/>
        <v/>
      </c>
      <c r="S343" s="5" t="str">
        <f>IF(R343=1,SUM(R$8:R342),"")</f>
        <v/>
      </c>
      <c r="T343" s="5" t="str">
        <f t="shared" si="53"/>
        <v/>
      </c>
    </row>
    <row r="344" spans="1:20" x14ac:dyDescent="0.25">
      <c r="A344" s="8">
        <v>83646</v>
      </c>
      <c r="B344" s="18" t="s">
        <v>363</v>
      </c>
      <c r="C344" s="9" t="s">
        <v>67</v>
      </c>
      <c r="D344" s="9" t="s">
        <v>85</v>
      </c>
      <c r="E344" s="10">
        <v>173145</v>
      </c>
      <c r="F344" s="5" t="s">
        <v>495</v>
      </c>
      <c r="G344" s="5" t="s">
        <v>498</v>
      </c>
      <c r="H344" t="str">
        <f t="shared" si="45"/>
        <v/>
      </c>
      <c r="I344" s="5" t="str">
        <f t="shared" si="46"/>
        <v/>
      </c>
      <c r="J344" s="5" t="str">
        <f>IF(I344=1,SUM($I$8:I343),"")</f>
        <v/>
      </c>
      <c r="K344" s="5" t="str">
        <f t="shared" si="47"/>
        <v/>
      </c>
      <c r="L344" s="5" t="str">
        <f t="shared" si="48"/>
        <v/>
      </c>
      <c r="M344" s="5" t="str">
        <f>IF(L344=1,SUM($L$8:L343),"")</f>
        <v/>
      </c>
      <c r="N344" s="5" t="str">
        <f t="shared" si="49"/>
        <v/>
      </c>
      <c r="O344" s="5" t="str">
        <f t="shared" si="50"/>
        <v/>
      </c>
      <c r="P344" s="5" t="str">
        <f>IF(O344=1,SUM(O$8:O343),"")</f>
        <v/>
      </c>
      <c r="Q344" s="5" t="str">
        <f t="shared" si="51"/>
        <v/>
      </c>
      <c r="R344" s="5" t="str">
        <f t="shared" si="52"/>
        <v/>
      </c>
      <c r="S344" s="5" t="str">
        <f>IF(R344=1,SUM(R$8:R343),"")</f>
        <v/>
      </c>
      <c r="T344" s="5" t="str">
        <f t="shared" si="53"/>
        <v/>
      </c>
    </row>
    <row r="345" spans="1:20" x14ac:dyDescent="0.25">
      <c r="A345" s="8">
        <v>83623</v>
      </c>
      <c r="B345" s="18" t="s">
        <v>54</v>
      </c>
      <c r="C345" s="9" t="s">
        <v>56</v>
      </c>
      <c r="D345" s="9" t="s">
        <v>56</v>
      </c>
      <c r="E345" s="10">
        <v>173118</v>
      </c>
      <c r="F345" s="5" t="s">
        <v>494</v>
      </c>
      <c r="G345" s="20" t="s">
        <v>498</v>
      </c>
      <c r="H345" t="str">
        <f t="shared" si="45"/>
        <v/>
      </c>
      <c r="I345" s="5" t="str">
        <f t="shared" si="46"/>
        <v/>
      </c>
      <c r="J345" s="5" t="str">
        <f>IF(I345=1,SUM($I$8:I344),"")</f>
        <v/>
      </c>
      <c r="K345" s="5" t="str">
        <f t="shared" si="47"/>
        <v/>
      </c>
      <c r="L345" s="5" t="str">
        <f t="shared" si="48"/>
        <v/>
      </c>
      <c r="M345" s="5" t="str">
        <f>IF(L345=1,SUM($L$8:L344),"")</f>
        <v/>
      </c>
      <c r="N345" s="5" t="str">
        <f t="shared" si="49"/>
        <v/>
      </c>
      <c r="O345" s="5" t="str">
        <f t="shared" si="50"/>
        <v/>
      </c>
      <c r="P345" s="5" t="str">
        <f>IF(O345=1,SUM(O$8:O344),"")</f>
        <v/>
      </c>
      <c r="Q345" s="5" t="str">
        <f t="shared" si="51"/>
        <v/>
      </c>
      <c r="R345" s="5" t="str">
        <f t="shared" si="52"/>
        <v/>
      </c>
      <c r="S345" s="5" t="str">
        <f>IF(R345=1,SUM(R$8:R344),"")</f>
        <v/>
      </c>
      <c r="T345" s="5" t="str">
        <f t="shared" si="53"/>
        <v/>
      </c>
    </row>
    <row r="346" spans="1:20" x14ac:dyDescent="0.25">
      <c r="A346" s="8">
        <v>83674</v>
      </c>
      <c r="B346" s="18" t="s">
        <v>364</v>
      </c>
      <c r="C346" s="9" t="s">
        <v>176</v>
      </c>
      <c r="D346" s="9" t="s">
        <v>176</v>
      </c>
      <c r="E346" s="10">
        <v>173124</v>
      </c>
      <c r="F346" s="5" t="s">
        <v>495</v>
      </c>
      <c r="G346" s="5" t="s">
        <v>498</v>
      </c>
      <c r="H346" t="str">
        <f t="shared" si="45"/>
        <v/>
      </c>
      <c r="I346" s="5" t="str">
        <f t="shared" si="46"/>
        <v/>
      </c>
      <c r="J346" s="5" t="str">
        <f>IF(I346=1,SUM($I$8:I345),"")</f>
        <v/>
      </c>
      <c r="K346" s="5" t="str">
        <f t="shared" si="47"/>
        <v/>
      </c>
      <c r="L346" s="5" t="str">
        <f t="shared" si="48"/>
        <v/>
      </c>
      <c r="M346" s="5" t="str">
        <f>IF(L346=1,SUM($L$8:L345),"")</f>
        <v/>
      </c>
      <c r="N346" s="5" t="str">
        <f t="shared" si="49"/>
        <v/>
      </c>
      <c r="O346" s="5" t="str">
        <f t="shared" si="50"/>
        <v/>
      </c>
      <c r="P346" s="5" t="str">
        <f>IF(O346=1,SUM(O$8:O345),"")</f>
        <v/>
      </c>
      <c r="Q346" s="5" t="str">
        <f t="shared" si="51"/>
        <v/>
      </c>
      <c r="R346" s="5" t="str">
        <f t="shared" si="52"/>
        <v/>
      </c>
      <c r="S346" s="5" t="str">
        <f>IF(R346=1,SUM(R$8:R345),"")</f>
        <v/>
      </c>
      <c r="T346" s="5" t="str">
        <f t="shared" si="53"/>
        <v/>
      </c>
    </row>
    <row r="347" spans="1:20" x14ac:dyDescent="0.25">
      <c r="A347" s="8">
        <v>83677</v>
      </c>
      <c r="B347" s="18" t="s">
        <v>364</v>
      </c>
      <c r="C347" s="11" t="s">
        <v>87</v>
      </c>
      <c r="D347" s="11" t="s">
        <v>87</v>
      </c>
      <c r="E347" s="12">
        <v>173140</v>
      </c>
      <c r="F347" s="5" t="s">
        <v>495</v>
      </c>
      <c r="G347" s="5" t="s">
        <v>498</v>
      </c>
      <c r="H347" t="str">
        <f t="shared" si="45"/>
        <v/>
      </c>
      <c r="I347" s="5" t="str">
        <f t="shared" si="46"/>
        <v/>
      </c>
      <c r="J347" s="5" t="str">
        <f>IF(I347=1,SUM($I$8:I346),"")</f>
        <v/>
      </c>
      <c r="K347" s="5" t="str">
        <f t="shared" si="47"/>
        <v/>
      </c>
      <c r="L347" s="5" t="str">
        <f t="shared" si="48"/>
        <v/>
      </c>
      <c r="M347" s="5" t="str">
        <f>IF(L347=1,SUM($L$8:L346),"")</f>
        <v/>
      </c>
      <c r="N347" s="5" t="str">
        <f t="shared" si="49"/>
        <v/>
      </c>
      <c r="O347" s="5" t="str">
        <f t="shared" si="50"/>
        <v/>
      </c>
      <c r="P347" s="5" t="str">
        <f>IF(O347=1,SUM(O$8:O346),"")</f>
        <v/>
      </c>
      <c r="Q347" s="5" t="str">
        <f t="shared" si="51"/>
        <v/>
      </c>
      <c r="R347" s="5" t="str">
        <f t="shared" si="52"/>
        <v/>
      </c>
      <c r="S347" s="5" t="str">
        <f>IF(R347=1,SUM(R$8:R346),"")</f>
        <v/>
      </c>
      <c r="T347" s="5" t="str">
        <f t="shared" si="53"/>
        <v/>
      </c>
    </row>
    <row r="348" spans="1:20" x14ac:dyDescent="0.25">
      <c r="A348" s="8">
        <v>83646</v>
      </c>
      <c r="B348" s="18" t="s">
        <v>364</v>
      </c>
      <c r="C348" s="9" t="s">
        <v>70</v>
      </c>
      <c r="D348" s="9" t="s">
        <v>71</v>
      </c>
      <c r="E348" s="10">
        <v>173112</v>
      </c>
      <c r="F348" s="5" t="s">
        <v>495</v>
      </c>
      <c r="G348" s="5" t="s">
        <v>498</v>
      </c>
      <c r="H348" t="str">
        <f t="shared" si="45"/>
        <v/>
      </c>
      <c r="I348" s="5" t="str">
        <f t="shared" si="46"/>
        <v/>
      </c>
      <c r="J348" s="5" t="str">
        <f>IF(I348=1,SUM($I$8:I347),"")</f>
        <v/>
      </c>
      <c r="K348" s="5" t="str">
        <f t="shared" si="47"/>
        <v/>
      </c>
      <c r="L348" s="5" t="str">
        <f t="shared" si="48"/>
        <v/>
      </c>
      <c r="M348" s="5" t="str">
        <f>IF(L348=1,SUM($L$8:L347),"")</f>
        <v/>
      </c>
      <c r="N348" s="5" t="str">
        <f t="shared" si="49"/>
        <v/>
      </c>
      <c r="O348" s="5" t="str">
        <f t="shared" si="50"/>
        <v/>
      </c>
      <c r="P348" s="5" t="str">
        <f>IF(O348=1,SUM(O$8:O347),"")</f>
        <v/>
      </c>
      <c r="Q348" s="5" t="str">
        <f t="shared" si="51"/>
        <v/>
      </c>
      <c r="R348" s="5" t="str">
        <f t="shared" si="52"/>
        <v/>
      </c>
      <c r="S348" s="5" t="str">
        <f>IF(R348=1,SUM(R$8:R347),"")</f>
        <v/>
      </c>
      <c r="T348" s="5" t="str">
        <f t="shared" si="53"/>
        <v/>
      </c>
    </row>
    <row r="349" spans="1:20" x14ac:dyDescent="0.25">
      <c r="A349" s="8">
        <v>83679</v>
      </c>
      <c r="B349" s="18" t="s">
        <v>365</v>
      </c>
      <c r="C349" s="11" t="s">
        <v>366</v>
      </c>
      <c r="D349" s="11" t="s">
        <v>366</v>
      </c>
      <c r="E349" s="12">
        <v>173141</v>
      </c>
      <c r="F349" s="5" t="s">
        <v>495</v>
      </c>
      <c r="G349" s="5" t="s">
        <v>498</v>
      </c>
      <c r="H349" t="str">
        <f t="shared" si="45"/>
        <v/>
      </c>
      <c r="I349" s="5" t="str">
        <f t="shared" si="46"/>
        <v/>
      </c>
      <c r="J349" s="5" t="str">
        <f>IF(I349=1,SUM($I$8:I348),"")</f>
        <v/>
      </c>
      <c r="K349" s="5" t="str">
        <f t="shared" si="47"/>
        <v/>
      </c>
      <c r="L349" s="5" t="str">
        <f t="shared" si="48"/>
        <v/>
      </c>
      <c r="M349" s="5" t="str">
        <f>IF(L349=1,SUM($L$8:L348),"")</f>
        <v/>
      </c>
      <c r="N349" s="5" t="str">
        <f t="shared" si="49"/>
        <v/>
      </c>
      <c r="O349" s="5" t="str">
        <f t="shared" si="50"/>
        <v/>
      </c>
      <c r="P349" s="5" t="str">
        <f>IF(O349=1,SUM(O$8:O348),"")</f>
        <v/>
      </c>
      <c r="Q349" s="5" t="str">
        <f t="shared" si="51"/>
        <v/>
      </c>
      <c r="R349" s="5" t="str">
        <f t="shared" si="52"/>
        <v/>
      </c>
      <c r="S349" s="5" t="str">
        <f>IF(R349=1,SUM(R$8:R348),"")</f>
        <v/>
      </c>
      <c r="T349" s="5" t="str">
        <f t="shared" si="53"/>
        <v/>
      </c>
    </row>
    <row r="350" spans="1:20" x14ac:dyDescent="0.25">
      <c r="A350" s="8">
        <v>82444</v>
      </c>
      <c r="B350" s="17" t="s">
        <v>367</v>
      </c>
      <c r="C350" s="9" t="s">
        <v>278</v>
      </c>
      <c r="D350" s="9" t="s">
        <v>278</v>
      </c>
      <c r="E350" s="10">
        <v>173142</v>
      </c>
      <c r="F350" s="5" t="s">
        <v>496</v>
      </c>
      <c r="G350" s="5" t="s">
        <v>497</v>
      </c>
      <c r="H350">
        <f>IF(AND(G350="ja",F350="Süd"),1,IF(AND(G350="ja",F350="Nord"),2,IF(AND(G350="ja",F350="Loisachtal"),3,IF(AND(G350="ja",F350="Mitte"),4,""))))</f>
        <v>3</v>
      </c>
      <c r="I350" s="5" t="str">
        <f t="shared" si="46"/>
        <v/>
      </c>
      <c r="J350" s="5" t="str">
        <f>IF(I350=1,SUM($I$8:I349),"")</f>
        <v/>
      </c>
      <c r="K350" s="5" t="str">
        <f t="shared" si="47"/>
        <v/>
      </c>
      <c r="L350" s="5" t="str">
        <f t="shared" si="48"/>
        <v/>
      </c>
      <c r="M350" s="5" t="str">
        <f>IF(L350=1,SUM($L$8:L349),"")</f>
        <v/>
      </c>
      <c r="N350" s="5" t="str">
        <f t="shared" si="49"/>
        <v/>
      </c>
      <c r="O350" s="5">
        <f t="shared" si="50"/>
        <v>1</v>
      </c>
      <c r="P350" s="5">
        <f>IF(O350=1,SUM(O$8:O349),"")</f>
        <v>5</v>
      </c>
      <c r="Q350" s="5" t="str">
        <f t="shared" si="51"/>
        <v>Reuterbuhl</v>
      </c>
      <c r="R350" s="5" t="str">
        <f t="shared" si="52"/>
        <v/>
      </c>
      <c r="S350" s="5" t="str">
        <f>IF(R350=1,SUM(R$8:R349),"")</f>
        <v/>
      </c>
      <c r="T350" s="5" t="str">
        <f t="shared" si="53"/>
        <v/>
      </c>
    </row>
    <row r="351" spans="1:20" x14ac:dyDescent="0.25">
      <c r="A351" s="8">
        <v>83646</v>
      </c>
      <c r="B351" s="18" t="s">
        <v>368</v>
      </c>
      <c r="C351" s="9" t="s">
        <v>67</v>
      </c>
      <c r="D351" s="9" t="s">
        <v>85</v>
      </c>
      <c r="E351" s="10">
        <v>173145</v>
      </c>
      <c r="F351" s="5" t="s">
        <v>495</v>
      </c>
      <c r="G351" s="5" t="s">
        <v>498</v>
      </c>
      <c r="H351" t="str">
        <f t="shared" si="45"/>
        <v/>
      </c>
      <c r="I351" s="5" t="str">
        <f t="shared" si="46"/>
        <v/>
      </c>
      <c r="J351" s="5" t="str">
        <f>IF(I351=1,SUM($I$8:I350),"")</f>
        <v/>
      </c>
      <c r="K351" s="5" t="str">
        <f t="shared" si="47"/>
        <v/>
      </c>
      <c r="L351" s="5" t="str">
        <f t="shared" si="48"/>
        <v/>
      </c>
      <c r="M351" s="5" t="str">
        <f>IF(L351=1,SUM($L$8:L350),"")</f>
        <v/>
      </c>
      <c r="N351" s="5" t="str">
        <f t="shared" si="49"/>
        <v/>
      </c>
      <c r="O351" s="5" t="str">
        <f t="shared" si="50"/>
        <v/>
      </c>
      <c r="P351" s="5" t="str">
        <f>IF(O351=1,SUM(O$8:O350),"")</f>
        <v/>
      </c>
      <c r="Q351" s="5" t="str">
        <f t="shared" si="51"/>
        <v/>
      </c>
      <c r="R351" s="5" t="str">
        <f t="shared" si="52"/>
        <v/>
      </c>
      <c r="S351" s="5" t="str">
        <f>IF(R351=1,SUM(R$8:R350),"")</f>
        <v/>
      </c>
      <c r="T351" s="5" t="str">
        <f t="shared" si="53"/>
        <v/>
      </c>
    </row>
    <row r="352" spans="1:20" x14ac:dyDescent="0.25">
      <c r="A352" s="8">
        <v>83623</v>
      </c>
      <c r="B352" s="17" t="s">
        <v>46</v>
      </c>
      <c r="C352" s="9" t="s">
        <v>56</v>
      </c>
      <c r="D352" s="9" t="s">
        <v>173</v>
      </c>
      <c r="E352" s="10">
        <v>173118</v>
      </c>
      <c r="F352" s="5" t="s">
        <v>494</v>
      </c>
      <c r="G352" s="5" t="s">
        <v>497</v>
      </c>
      <c r="H352">
        <f t="shared" si="45"/>
        <v>4</v>
      </c>
      <c r="I352" s="5" t="str">
        <f t="shared" si="46"/>
        <v/>
      </c>
      <c r="J352" s="5" t="str">
        <f>IF(I352=1,SUM($I$8:I351),"")</f>
        <v/>
      </c>
      <c r="K352" s="5" t="str">
        <f t="shared" si="47"/>
        <v/>
      </c>
      <c r="L352" s="5" t="str">
        <f t="shared" si="48"/>
        <v/>
      </c>
      <c r="M352" s="5" t="str">
        <f>IF(L352=1,SUM($L$8:L351),"")</f>
        <v/>
      </c>
      <c r="N352" s="5" t="str">
        <f t="shared" si="49"/>
        <v/>
      </c>
      <c r="O352" s="5" t="str">
        <f t="shared" si="50"/>
        <v/>
      </c>
      <c r="P352" s="5" t="str">
        <f>IF(O352=1,SUM(O$8:O351),"")</f>
        <v/>
      </c>
      <c r="Q352" s="5" t="str">
        <f t="shared" si="51"/>
        <v/>
      </c>
      <c r="R352" s="5">
        <f t="shared" si="52"/>
        <v>1</v>
      </c>
      <c r="S352" s="5">
        <f>IF(R352=1,SUM(R$8:R351),"")</f>
        <v>26</v>
      </c>
      <c r="T352" s="5" t="str">
        <f t="shared" si="53"/>
        <v>Reuth</v>
      </c>
    </row>
    <row r="353" spans="1:20" x14ac:dyDescent="0.25">
      <c r="A353" s="8">
        <v>83623</v>
      </c>
      <c r="B353" s="17" t="s">
        <v>35</v>
      </c>
      <c r="C353" s="11" t="s">
        <v>56</v>
      </c>
      <c r="D353" s="11" t="s">
        <v>56</v>
      </c>
      <c r="E353" s="12">
        <v>173118</v>
      </c>
      <c r="F353" s="5" t="s">
        <v>494</v>
      </c>
      <c r="G353" s="5" t="s">
        <v>497</v>
      </c>
      <c r="H353">
        <f t="shared" si="45"/>
        <v>4</v>
      </c>
      <c r="I353" s="5" t="str">
        <f t="shared" si="46"/>
        <v/>
      </c>
      <c r="J353" s="5" t="str">
        <f>IF(I353=1,SUM($I$8:I352),"")</f>
        <v/>
      </c>
      <c r="K353" s="5" t="str">
        <f t="shared" si="47"/>
        <v/>
      </c>
      <c r="L353" s="5" t="str">
        <f t="shared" si="48"/>
        <v/>
      </c>
      <c r="M353" s="5" t="str">
        <f>IF(L353=1,SUM($L$8:L352),"")</f>
        <v/>
      </c>
      <c r="N353" s="5" t="str">
        <f t="shared" si="49"/>
        <v/>
      </c>
      <c r="O353" s="5" t="str">
        <f t="shared" si="50"/>
        <v/>
      </c>
      <c r="P353" s="5" t="str">
        <f>IF(O353=1,SUM(O$8:O352),"")</f>
        <v/>
      </c>
      <c r="Q353" s="5" t="str">
        <f t="shared" si="51"/>
        <v/>
      </c>
      <c r="R353" s="5">
        <f t="shared" si="52"/>
        <v>1</v>
      </c>
      <c r="S353" s="5">
        <f>IF(R353=1,SUM(R$8:R352),"")</f>
        <v>27</v>
      </c>
      <c r="T353" s="5" t="str">
        <f t="shared" si="53"/>
        <v>Ried</v>
      </c>
    </row>
    <row r="354" spans="1:20" x14ac:dyDescent="0.25">
      <c r="A354" s="8">
        <v>82431</v>
      </c>
      <c r="B354" s="18" t="s">
        <v>35</v>
      </c>
      <c r="C354" s="9" t="s">
        <v>95</v>
      </c>
      <c r="D354" s="9" t="s">
        <v>95</v>
      </c>
      <c r="E354" s="10">
        <v>173133</v>
      </c>
      <c r="F354" s="5" t="s">
        <v>496</v>
      </c>
      <c r="G354" s="5" t="s">
        <v>498</v>
      </c>
      <c r="H354" t="str">
        <f t="shared" si="45"/>
        <v/>
      </c>
      <c r="I354" s="5" t="str">
        <f t="shared" si="46"/>
        <v/>
      </c>
      <c r="J354" s="5" t="str">
        <f>IF(I354=1,SUM($I$8:I353),"")</f>
        <v/>
      </c>
      <c r="K354" s="5" t="str">
        <f t="shared" si="47"/>
        <v/>
      </c>
      <c r="L354" s="5" t="str">
        <f t="shared" si="48"/>
        <v/>
      </c>
      <c r="M354" s="5" t="str">
        <f>IF(L354=1,SUM($L$8:L353),"")</f>
        <v/>
      </c>
      <c r="N354" s="5" t="str">
        <f t="shared" si="49"/>
        <v/>
      </c>
      <c r="O354" s="5" t="str">
        <f t="shared" si="50"/>
        <v/>
      </c>
      <c r="P354" s="5" t="str">
        <f>IF(O354=1,SUM(O$8:O353),"")</f>
        <v/>
      </c>
      <c r="Q354" s="5" t="str">
        <f t="shared" si="51"/>
        <v/>
      </c>
      <c r="R354" s="5" t="str">
        <f t="shared" si="52"/>
        <v/>
      </c>
      <c r="S354" s="5" t="str">
        <f>IF(R354=1,SUM(R$8:R353),"")</f>
        <v/>
      </c>
      <c r="T354" s="5" t="str">
        <f t="shared" si="53"/>
        <v/>
      </c>
    </row>
    <row r="355" spans="1:20" x14ac:dyDescent="0.25">
      <c r="A355" s="8">
        <v>82541</v>
      </c>
      <c r="B355" s="18" t="s">
        <v>35</v>
      </c>
      <c r="C355" s="11" t="s">
        <v>99</v>
      </c>
      <c r="D355" s="11" t="s">
        <v>99</v>
      </c>
      <c r="E355" s="12">
        <v>173137</v>
      </c>
      <c r="F355" s="5" t="s">
        <v>493</v>
      </c>
      <c r="G355" s="20" t="s">
        <v>498</v>
      </c>
      <c r="H355" t="str">
        <f t="shared" si="45"/>
        <v/>
      </c>
      <c r="I355" s="5" t="str">
        <f t="shared" si="46"/>
        <v/>
      </c>
      <c r="J355" s="5" t="str">
        <f>IF(I355=1,SUM($I$8:I354),"")</f>
        <v/>
      </c>
      <c r="K355" s="5" t="str">
        <f t="shared" si="47"/>
        <v/>
      </c>
      <c r="L355" s="5" t="str">
        <f t="shared" si="48"/>
        <v/>
      </c>
      <c r="M355" s="5" t="str">
        <f>IF(L355=1,SUM($L$8:L354),"")</f>
        <v/>
      </c>
      <c r="N355" s="5" t="str">
        <f t="shared" si="49"/>
        <v/>
      </c>
      <c r="O355" s="5" t="str">
        <f t="shared" si="50"/>
        <v/>
      </c>
      <c r="P355" s="5" t="str">
        <f>IF(O355=1,SUM(O$8:O354),"")</f>
        <v/>
      </c>
      <c r="Q355" s="5" t="str">
        <f t="shared" si="51"/>
        <v/>
      </c>
      <c r="R355" s="5" t="str">
        <f t="shared" si="52"/>
        <v/>
      </c>
      <c r="S355" s="5" t="str">
        <f>IF(R355=1,SUM(R$8:R354),"")</f>
        <v/>
      </c>
      <c r="T355" s="5" t="str">
        <f t="shared" si="53"/>
        <v/>
      </c>
    </row>
    <row r="356" spans="1:20" x14ac:dyDescent="0.25">
      <c r="A356" s="8">
        <v>82544</v>
      </c>
      <c r="B356" s="18" t="s">
        <v>369</v>
      </c>
      <c r="C356" s="9" t="s">
        <v>109</v>
      </c>
      <c r="D356" s="9" t="s">
        <v>187</v>
      </c>
      <c r="E356" s="10">
        <v>173120</v>
      </c>
      <c r="F356" s="5" t="s">
        <v>493</v>
      </c>
      <c r="G356" s="5" t="s">
        <v>498</v>
      </c>
      <c r="H356" t="str">
        <f t="shared" si="45"/>
        <v/>
      </c>
      <c r="I356" s="5" t="str">
        <f t="shared" si="46"/>
        <v/>
      </c>
      <c r="J356" s="5" t="str">
        <f>IF(I356=1,SUM($I$8:I355),"")</f>
        <v/>
      </c>
      <c r="K356" s="5" t="str">
        <f t="shared" si="47"/>
        <v/>
      </c>
      <c r="L356" s="5" t="str">
        <f t="shared" si="48"/>
        <v/>
      </c>
      <c r="M356" s="5" t="str">
        <f>IF(L356=1,SUM($L$8:L355),"")</f>
        <v/>
      </c>
      <c r="N356" s="5" t="str">
        <f t="shared" si="49"/>
        <v/>
      </c>
      <c r="O356" s="5" t="str">
        <f t="shared" si="50"/>
        <v/>
      </c>
      <c r="P356" s="5" t="str">
        <f>IF(O356=1,SUM(O$8:O355),"")</f>
        <v/>
      </c>
      <c r="Q356" s="5" t="str">
        <f t="shared" si="51"/>
        <v/>
      </c>
      <c r="R356" s="5" t="str">
        <f t="shared" si="52"/>
        <v/>
      </c>
      <c r="S356" s="5" t="str">
        <f>IF(R356=1,SUM(R$8:R355),"")</f>
        <v/>
      </c>
      <c r="T356" s="5" t="str">
        <f t="shared" si="53"/>
        <v/>
      </c>
    </row>
    <row r="357" spans="1:20" x14ac:dyDescent="0.25">
      <c r="A357" s="8">
        <v>83661</v>
      </c>
      <c r="B357" s="18" t="s">
        <v>517</v>
      </c>
      <c r="C357" s="9" t="s">
        <v>90</v>
      </c>
      <c r="D357" s="9" t="s">
        <v>90</v>
      </c>
      <c r="E357" s="10">
        <v>173135</v>
      </c>
      <c r="F357" s="5" t="s">
        <v>495</v>
      </c>
      <c r="G357" s="5" t="s">
        <v>498</v>
      </c>
      <c r="H357" t="str">
        <f t="shared" si="45"/>
        <v/>
      </c>
      <c r="I357" s="5" t="str">
        <f t="shared" si="46"/>
        <v/>
      </c>
      <c r="J357" s="5" t="str">
        <f>IF(I357=1,SUM($I$8:I356),"")</f>
        <v/>
      </c>
      <c r="K357" s="5" t="str">
        <f t="shared" si="47"/>
        <v/>
      </c>
      <c r="L357" s="5" t="str">
        <f t="shared" si="48"/>
        <v/>
      </c>
      <c r="M357" s="5" t="str">
        <f>IF(L357=1,SUM($L$8:L356),"")</f>
        <v/>
      </c>
      <c r="N357" s="5" t="str">
        <f t="shared" si="49"/>
        <v/>
      </c>
      <c r="O357" s="5" t="str">
        <f t="shared" si="50"/>
        <v/>
      </c>
      <c r="P357" s="5" t="str">
        <f>IF(O357=1,SUM(O$8:O356),"")</f>
        <v/>
      </c>
      <c r="Q357" s="5" t="str">
        <f t="shared" si="51"/>
        <v/>
      </c>
      <c r="R357" s="5" t="str">
        <f t="shared" si="52"/>
        <v/>
      </c>
      <c r="S357" s="5" t="str">
        <f>IF(R357=1,SUM(R$8:R356),"")</f>
        <v/>
      </c>
      <c r="T357" s="5" t="str">
        <f t="shared" si="53"/>
        <v/>
      </c>
    </row>
    <row r="358" spans="1:20" x14ac:dyDescent="0.25">
      <c r="A358" s="8">
        <v>83646</v>
      </c>
      <c r="B358" s="18" t="s">
        <v>370</v>
      </c>
      <c r="C358" s="9" t="s">
        <v>67</v>
      </c>
      <c r="D358" s="9" t="s">
        <v>68</v>
      </c>
      <c r="E358" s="10">
        <v>173145</v>
      </c>
      <c r="F358" s="5" t="s">
        <v>495</v>
      </c>
      <c r="G358" s="5" t="s">
        <v>498</v>
      </c>
      <c r="H358" t="str">
        <f t="shared" si="45"/>
        <v/>
      </c>
      <c r="I358" s="5" t="str">
        <f t="shared" si="46"/>
        <v/>
      </c>
      <c r="J358" s="5" t="str">
        <f>IF(I358=1,SUM($I$8:I357),"")</f>
        <v/>
      </c>
      <c r="K358" s="5" t="str">
        <f t="shared" si="47"/>
        <v/>
      </c>
      <c r="L358" s="5" t="str">
        <f t="shared" si="48"/>
        <v/>
      </c>
      <c r="M358" s="5" t="str">
        <f>IF(L358=1,SUM($L$8:L357),"")</f>
        <v/>
      </c>
      <c r="N358" s="5" t="str">
        <f t="shared" si="49"/>
        <v/>
      </c>
      <c r="O358" s="5" t="str">
        <f t="shared" si="50"/>
        <v/>
      </c>
      <c r="P358" s="5" t="str">
        <f>IF(O358=1,SUM(O$8:O357),"")</f>
        <v/>
      </c>
      <c r="Q358" s="5" t="str">
        <f t="shared" si="51"/>
        <v/>
      </c>
      <c r="R358" s="5" t="str">
        <f t="shared" si="52"/>
        <v/>
      </c>
      <c r="S358" s="5" t="str">
        <f>IF(R358=1,SUM(R$8:R357),"")</f>
        <v/>
      </c>
      <c r="T358" s="5" t="str">
        <f t="shared" si="53"/>
        <v/>
      </c>
    </row>
    <row r="359" spans="1:20" x14ac:dyDescent="0.25">
      <c r="A359" s="8">
        <v>83661</v>
      </c>
      <c r="B359" s="17" t="s">
        <v>518</v>
      </c>
      <c r="C359" s="9" t="s">
        <v>90</v>
      </c>
      <c r="D359" s="9" t="s">
        <v>90</v>
      </c>
      <c r="E359" s="10">
        <v>173135</v>
      </c>
      <c r="F359" s="5" t="s">
        <v>495</v>
      </c>
      <c r="G359" s="5" t="s">
        <v>497</v>
      </c>
      <c r="H359">
        <f t="shared" si="45"/>
        <v>1</v>
      </c>
      <c r="I359" s="5">
        <f t="shared" si="46"/>
        <v>1</v>
      </c>
      <c r="J359" s="5">
        <f>IF(I359=1,SUM($I$8:I358),"")</f>
        <v>35</v>
      </c>
      <c r="K359" s="5" t="str">
        <f t="shared" si="47"/>
        <v>Rißbachwehr</v>
      </c>
      <c r="L359" s="5" t="str">
        <f t="shared" si="48"/>
        <v/>
      </c>
      <c r="M359" s="5" t="str">
        <f>IF(L359=1,SUM($L$8:L358),"")</f>
        <v/>
      </c>
      <c r="N359" s="5" t="str">
        <f t="shared" si="49"/>
        <v/>
      </c>
      <c r="O359" s="5" t="str">
        <f t="shared" si="50"/>
        <v/>
      </c>
      <c r="P359" s="5" t="str">
        <f>IF(O359=1,SUM(O$8:O358),"")</f>
        <v/>
      </c>
      <c r="Q359" s="5" t="str">
        <f t="shared" si="51"/>
        <v/>
      </c>
      <c r="R359" s="5" t="str">
        <f t="shared" si="52"/>
        <v/>
      </c>
      <c r="S359" s="5" t="str">
        <f>IF(R359=1,SUM(R$8:R358),"")</f>
        <v/>
      </c>
      <c r="T359" s="5" t="str">
        <f t="shared" si="53"/>
        <v/>
      </c>
    </row>
    <row r="360" spans="1:20" x14ac:dyDescent="0.25">
      <c r="A360" s="8">
        <v>82547</v>
      </c>
      <c r="B360" s="18" t="s">
        <v>371</v>
      </c>
      <c r="C360" s="9" t="s">
        <v>75</v>
      </c>
      <c r="D360" s="9" t="s">
        <v>75</v>
      </c>
      <c r="E360" s="10">
        <v>173123</v>
      </c>
      <c r="F360" s="5" t="s">
        <v>493</v>
      </c>
      <c r="G360" s="5" t="s">
        <v>498</v>
      </c>
      <c r="H360" t="str">
        <f t="shared" si="45"/>
        <v/>
      </c>
      <c r="I360" s="5" t="str">
        <f t="shared" si="46"/>
        <v/>
      </c>
      <c r="J360" s="5" t="str">
        <f>IF(I360=1,SUM($I$8:I359),"")</f>
        <v/>
      </c>
      <c r="K360" s="5" t="str">
        <f t="shared" si="47"/>
        <v/>
      </c>
      <c r="L360" s="5" t="str">
        <f t="shared" si="48"/>
        <v/>
      </c>
      <c r="M360" s="5" t="str">
        <f>IF(L360=1,SUM($L$8:L359),"")</f>
        <v/>
      </c>
      <c r="N360" s="5" t="str">
        <f t="shared" si="49"/>
        <v/>
      </c>
      <c r="O360" s="5" t="str">
        <f t="shared" si="50"/>
        <v/>
      </c>
      <c r="P360" s="5" t="str">
        <f>IF(O360=1,SUM(O$8:O359),"")</f>
        <v/>
      </c>
      <c r="Q360" s="5" t="str">
        <f t="shared" si="51"/>
        <v/>
      </c>
      <c r="R360" s="5" t="str">
        <f t="shared" si="52"/>
        <v/>
      </c>
      <c r="S360" s="5" t="str">
        <f>IF(R360=1,SUM(R$8:R359),"")</f>
        <v/>
      </c>
      <c r="T360" s="5" t="str">
        <f t="shared" si="53"/>
        <v/>
      </c>
    </row>
    <row r="361" spans="1:20" x14ac:dyDescent="0.25">
      <c r="A361" s="8">
        <v>83646</v>
      </c>
      <c r="B361" s="18" t="s">
        <v>372</v>
      </c>
      <c r="C361" s="9" t="s">
        <v>70</v>
      </c>
      <c r="D361" s="9" t="s">
        <v>71</v>
      </c>
      <c r="E361" s="10">
        <v>173112</v>
      </c>
      <c r="F361" s="5" t="s">
        <v>495</v>
      </c>
      <c r="G361" s="5" t="s">
        <v>498</v>
      </c>
      <c r="H361" t="str">
        <f t="shared" si="45"/>
        <v/>
      </c>
      <c r="I361" s="5" t="str">
        <f t="shared" si="46"/>
        <v/>
      </c>
      <c r="J361" s="5" t="str">
        <f>IF(I361=1,SUM($I$8:I360),"")</f>
        <v/>
      </c>
      <c r="K361" s="5" t="str">
        <f t="shared" si="47"/>
        <v/>
      </c>
      <c r="L361" s="5" t="str">
        <f t="shared" si="48"/>
        <v/>
      </c>
      <c r="M361" s="5" t="str">
        <f>IF(L361=1,SUM($L$8:L360),"")</f>
        <v/>
      </c>
      <c r="N361" s="5" t="str">
        <f t="shared" si="49"/>
        <v/>
      </c>
      <c r="O361" s="5" t="str">
        <f t="shared" si="50"/>
        <v/>
      </c>
      <c r="P361" s="5" t="str">
        <f>IF(O361=1,SUM(O$8:O360),"")</f>
        <v/>
      </c>
      <c r="Q361" s="5" t="str">
        <f t="shared" si="51"/>
        <v/>
      </c>
      <c r="R361" s="5" t="str">
        <f t="shared" si="52"/>
        <v/>
      </c>
      <c r="S361" s="5" t="str">
        <f>IF(R361=1,SUM(R$8:R360),"")</f>
        <v/>
      </c>
      <c r="T361" s="5" t="str">
        <f t="shared" si="53"/>
        <v/>
      </c>
    </row>
    <row r="362" spans="1:20" x14ac:dyDescent="0.25">
      <c r="A362" s="8">
        <v>83646</v>
      </c>
      <c r="B362" s="18" t="s">
        <v>373</v>
      </c>
      <c r="C362" s="11" t="s">
        <v>67</v>
      </c>
      <c r="D362" s="11" t="s">
        <v>68</v>
      </c>
      <c r="E362" s="12">
        <v>173145</v>
      </c>
      <c r="F362" s="5" t="s">
        <v>495</v>
      </c>
      <c r="G362" s="5" t="s">
        <v>498</v>
      </c>
      <c r="H362" t="str">
        <f t="shared" si="45"/>
        <v/>
      </c>
      <c r="I362" s="5" t="str">
        <f t="shared" si="46"/>
        <v/>
      </c>
      <c r="J362" s="5" t="str">
        <f>IF(I362=1,SUM($I$8:I361),"")</f>
        <v/>
      </c>
      <c r="K362" s="5" t="str">
        <f t="shared" si="47"/>
        <v/>
      </c>
      <c r="L362" s="5" t="str">
        <f t="shared" si="48"/>
        <v/>
      </c>
      <c r="M362" s="5" t="str">
        <f>IF(L362=1,SUM($L$8:L361),"")</f>
        <v/>
      </c>
      <c r="N362" s="5" t="str">
        <f t="shared" si="49"/>
        <v/>
      </c>
      <c r="O362" s="5" t="str">
        <f t="shared" si="50"/>
        <v/>
      </c>
      <c r="P362" s="5" t="str">
        <f>IF(O362=1,SUM(O$8:O361),"")</f>
        <v/>
      </c>
      <c r="Q362" s="5" t="str">
        <f t="shared" si="51"/>
        <v/>
      </c>
      <c r="R362" s="5" t="str">
        <f t="shared" si="52"/>
        <v/>
      </c>
      <c r="S362" s="5" t="str">
        <f>IF(R362=1,SUM(R$8:R361),"")</f>
        <v/>
      </c>
      <c r="T362" s="5" t="str">
        <f t="shared" si="53"/>
        <v/>
      </c>
    </row>
    <row r="363" spans="1:20" x14ac:dyDescent="0.25">
      <c r="A363" s="8">
        <v>82549</v>
      </c>
      <c r="B363" s="18" t="s">
        <v>506</v>
      </c>
      <c r="C363" s="9" t="s">
        <v>117</v>
      </c>
      <c r="D363" s="9" t="s">
        <v>133</v>
      </c>
      <c r="E363" s="10">
        <v>173134</v>
      </c>
      <c r="F363" s="5" t="s">
        <v>494</v>
      </c>
      <c r="G363" s="5" t="s">
        <v>498</v>
      </c>
      <c r="H363" t="str">
        <f t="shared" si="45"/>
        <v/>
      </c>
      <c r="I363" s="5" t="str">
        <f t="shared" si="46"/>
        <v/>
      </c>
      <c r="J363" s="5" t="str">
        <f>IF(I363=1,SUM($I$8:I362),"")</f>
        <v/>
      </c>
      <c r="K363" s="5" t="str">
        <f t="shared" si="47"/>
        <v/>
      </c>
      <c r="L363" s="5" t="str">
        <f t="shared" si="48"/>
        <v/>
      </c>
      <c r="M363" s="5" t="str">
        <f>IF(L363=1,SUM($L$8:L362),"")</f>
        <v/>
      </c>
      <c r="N363" s="5" t="str">
        <f t="shared" si="49"/>
        <v/>
      </c>
      <c r="O363" s="5" t="str">
        <f t="shared" si="50"/>
        <v/>
      </c>
      <c r="P363" s="5" t="str">
        <f>IF(O363=1,SUM(O$8:O362),"")</f>
        <v/>
      </c>
      <c r="Q363" s="5" t="str">
        <f t="shared" si="51"/>
        <v/>
      </c>
      <c r="R363" s="5" t="str">
        <f t="shared" si="52"/>
        <v/>
      </c>
      <c r="S363" s="5" t="str">
        <f>IF(R363=1,SUM(R$8:R362),"")</f>
        <v/>
      </c>
      <c r="T363" s="5" t="str">
        <f t="shared" si="53"/>
        <v/>
      </c>
    </row>
    <row r="364" spans="1:20" x14ac:dyDescent="0.25">
      <c r="A364" s="8">
        <v>83646</v>
      </c>
      <c r="B364" s="18" t="s">
        <v>374</v>
      </c>
      <c r="C364" s="9" t="s">
        <v>67</v>
      </c>
      <c r="D364" s="9" t="s">
        <v>68</v>
      </c>
      <c r="E364" s="10">
        <v>173145</v>
      </c>
      <c r="F364" s="5" t="s">
        <v>495</v>
      </c>
      <c r="G364" s="5" t="s">
        <v>498</v>
      </c>
      <c r="H364" t="str">
        <f t="shared" si="45"/>
        <v/>
      </c>
      <c r="I364" s="5" t="str">
        <f t="shared" si="46"/>
        <v/>
      </c>
      <c r="J364" s="5" t="str">
        <f>IF(I364=1,SUM($I$8:I363),"")</f>
        <v/>
      </c>
      <c r="K364" s="5" t="str">
        <f t="shared" si="47"/>
        <v/>
      </c>
      <c r="L364" s="5" t="str">
        <f t="shared" si="48"/>
        <v/>
      </c>
      <c r="M364" s="5" t="str">
        <f>IF(L364=1,SUM($L$8:L363),"")</f>
        <v/>
      </c>
      <c r="N364" s="5" t="str">
        <f t="shared" si="49"/>
        <v/>
      </c>
      <c r="O364" s="5" t="str">
        <f t="shared" si="50"/>
        <v/>
      </c>
      <c r="P364" s="5" t="str">
        <f>IF(O364=1,SUM(O$8:O363),"")</f>
        <v/>
      </c>
      <c r="Q364" s="5" t="str">
        <f t="shared" si="51"/>
        <v/>
      </c>
      <c r="R364" s="5" t="str">
        <f t="shared" si="52"/>
        <v/>
      </c>
      <c r="S364" s="5" t="str">
        <f>IF(R364=1,SUM(R$8:R363),"")</f>
        <v/>
      </c>
      <c r="T364" s="5" t="str">
        <f t="shared" si="53"/>
        <v/>
      </c>
    </row>
    <row r="365" spans="1:20" x14ac:dyDescent="0.25">
      <c r="A365" s="8">
        <v>83646</v>
      </c>
      <c r="B365" s="18" t="s">
        <v>375</v>
      </c>
      <c r="C365" s="9" t="s">
        <v>67</v>
      </c>
      <c r="D365" s="9" t="s">
        <v>85</v>
      </c>
      <c r="E365" s="10">
        <v>173145</v>
      </c>
      <c r="F365" s="5" t="s">
        <v>495</v>
      </c>
      <c r="G365" s="5" t="s">
        <v>498</v>
      </c>
      <c r="H365" t="str">
        <f t="shared" si="45"/>
        <v/>
      </c>
      <c r="I365" s="5" t="str">
        <f t="shared" si="46"/>
        <v/>
      </c>
      <c r="J365" s="5" t="str">
        <f>IF(I365=1,SUM($I$8:I364),"")</f>
        <v/>
      </c>
      <c r="K365" s="5" t="str">
        <f t="shared" si="47"/>
        <v/>
      </c>
      <c r="L365" s="5" t="str">
        <f t="shared" si="48"/>
        <v/>
      </c>
      <c r="M365" s="5" t="str">
        <f>IF(L365=1,SUM($L$8:L364),"")</f>
        <v/>
      </c>
      <c r="N365" s="5" t="str">
        <f t="shared" si="49"/>
        <v/>
      </c>
      <c r="O365" s="5" t="str">
        <f t="shared" si="50"/>
        <v/>
      </c>
      <c r="P365" s="5" t="str">
        <f>IF(O365=1,SUM(O$8:O364),"")</f>
        <v/>
      </c>
      <c r="Q365" s="5" t="str">
        <f t="shared" si="51"/>
        <v/>
      </c>
      <c r="R365" s="5" t="str">
        <f t="shared" si="52"/>
        <v/>
      </c>
      <c r="S365" s="5" t="str">
        <f>IF(R365=1,SUM(R$8:R364),"")</f>
        <v/>
      </c>
      <c r="T365" s="5" t="str">
        <f t="shared" si="53"/>
        <v/>
      </c>
    </row>
    <row r="366" spans="1:20" x14ac:dyDescent="0.25">
      <c r="A366" s="8">
        <v>83679</v>
      </c>
      <c r="B366" s="18" t="s">
        <v>366</v>
      </c>
      <c r="C366" s="9" t="s">
        <v>366</v>
      </c>
      <c r="D366" s="9" t="s">
        <v>366</v>
      </c>
      <c r="E366" s="10">
        <v>173141</v>
      </c>
      <c r="F366" s="5" t="s">
        <v>495</v>
      </c>
      <c r="G366" s="5" t="s">
        <v>498</v>
      </c>
      <c r="H366" t="str">
        <f t="shared" si="45"/>
        <v/>
      </c>
      <c r="I366" s="5" t="str">
        <f t="shared" si="46"/>
        <v/>
      </c>
      <c r="J366" s="5" t="str">
        <f>IF(I366=1,SUM($I$8:I365),"")</f>
        <v/>
      </c>
      <c r="K366" s="5" t="str">
        <f t="shared" si="47"/>
        <v/>
      </c>
      <c r="L366" s="5" t="str">
        <f t="shared" si="48"/>
        <v/>
      </c>
      <c r="M366" s="5" t="str">
        <f>IF(L366=1,SUM($L$8:L365),"")</f>
        <v/>
      </c>
      <c r="N366" s="5" t="str">
        <f t="shared" si="49"/>
        <v/>
      </c>
      <c r="O366" s="5" t="str">
        <f t="shared" si="50"/>
        <v/>
      </c>
      <c r="P366" s="5" t="str">
        <f>IF(O366=1,SUM(O$8:O365),"")</f>
        <v/>
      </c>
      <c r="Q366" s="5" t="str">
        <f t="shared" si="51"/>
        <v/>
      </c>
      <c r="R366" s="5" t="str">
        <f t="shared" si="52"/>
        <v/>
      </c>
      <c r="S366" s="5" t="str">
        <f>IF(R366=1,SUM(R$8:R365),"")</f>
        <v/>
      </c>
      <c r="T366" s="5" t="str">
        <f t="shared" si="53"/>
        <v/>
      </c>
    </row>
    <row r="367" spans="1:20" x14ac:dyDescent="0.25">
      <c r="A367" s="8">
        <v>83676</v>
      </c>
      <c r="B367" s="17" t="s">
        <v>376</v>
      </c>
      <c r="C367" s="9" t="s">
        <v>78</v>
      </c>
      <c r="D367" s="9" t="s">
        <v>78</v>
      </c>
      <c r="E367" s="10">
        <v>173131</v>
      </c>
      <c r="F367" s="5" t="s">
        <v>495</v>
      </c>
      <c r="G367" s="5" t="s">
        <v>497</v>
      </c>
      <c r="H367">
        <f t="shared" si="45"/>
        <v>1</v>
      </c>
      <c r="I367" s="5">
        <f t="shared" si="46"/>
        <v>1</v>
      </c>
      <c r="J367" s="5">
        <f>IF(I367=1,SUM($I$8:I366),"")</f>
        <v>36</v>
      </c>
      <c r="K367" s="5" t="str">
        <f t="shared" si="47"/>
        <v>Sachenbach</v>
      </c>
      <c r="L367" s="5" t="str">
        <f t="shared" si="48"/>
        <v/>
      </c>
      <c r="M367" s="5" t="str">
        <f>IF(L367=1,SUM($L$8:L366),"")</f>
        <v/>
      </c>
      <c r="N367" s="5" t="str">
        <f t="shared" si="49"/>
        <v/>
      </c>
      <c r="O367" s="5" t="str">
        <f t="shared" si="50"/>
        <v/>
      </c>
      <c r="P367" s="5" t="str">
        <f>IF(O367=1,SUM(O$8:O366),"")</f>
        <v/>
      </c>
      <c r="Q367" s="5" t="str">
        <f t="shared" si="51"/>
        <v/>
      </c>
      <c r="R367" s="5" t="str">
        <f t="shared" si="52"/>
        <v/>
      </c>
      <c r="S367" s="5" t="str">
        <f>IF(R367=1,SUM(R$8:R366),"")</f>
        <v/>
      </c>
      <c r="T367" s="5" t="str">
        <f t="shared" si="53"/>
        <v/>
      </c>
    </row>
    <row r="368" spans="1:20" x14ac:dyDescent="0.25">
      <c r="A368" s="8">
        <v>82544</v>
      </c>
      <c r="B368" s="18" t="s">
        <v>377</v>
      </c>
      <c r="C368" s="11" t="s">
        <v>109</v>
      </c>
      <c r="D368" s="11" t="s">
        <v>187</v>
      </c>
      <c r="E368" s="12">
        <v>173120</v>
      </c>
      <c r="F368" s="5" t="s">
        <v>493</v>
      </c>
      <c r="G368" s="5" t="s">
        <v>498</v>
      </c>
      <c r="H368" t="str">
        <f t="shared" si="45"/>
        <v/>
      </c>
      <c r="I368" s="5" t="str">
        <f t="shared" si="46"/>
        <v/>
      </c>
      <c r="J368" s="5" t="str">
        <f>IF(I368=1,SUM($I$8:I367),"")</f>
        <v/>
      </c>
      <c r="K368" s="5" t="str">
        <f t="shared" si="47"/>
        <v/>
      </c>
      <c r="L368" s="5" t="str">
        <f t="shared" si="48"/>
        <v/>
      </c>
      <c r="M368" s="5" t="str">
        <f>IF(L368=1,SUM($L$8:L367),"")</f>
        <v/>
      </c>
      <c r="N368" s="5" t="str">
        <f t="shared" si="49"/>
        <v/>
      </c>
      <c r="O368" s="5" t="str">
        <f t="shared" si="50"/>
        <v/>
      </c>
      <c r="P368" s="5" t="str">
        <f>IF(O368=1,SUM(O$8:O367),"")</f>
        <v/>
      </c>
      <c r="Q368" s="5" t="str">
        <f t="shared" si="51"/>
        <v/>
      </c>
      <c r="R368" s="5" t="str">
        <f t="shared" si="52"/>
        <v/>
      </c>
      <c r="S368" s="5" t="str">
        <f>IF(R368=1,SUM(R$8:R367),"")</f>
        <v/>
      </c>
      <c r="T368" s="5" t="str">
        <f t="shared" si="53"/>
        <v/>
      </c>
    </row>
    <row r="369" spans="1:20" x14ac:dyDescent="0.25">
      <c r="A369" s="8">
        <v>82544</v>
      </c>
      <c r="B369" s="17" t="s">
        <v>535</v>
      </c>
      <c r="C369" s="9" t="s">
        <v>109</v>
      </c>
      <c r="D369" s="9" t="s">
        <v>41</v>
      </c>
      <c r="E369" s="10">
        <v>173120</v>
      </c>
      <c r="F369" s="5" t="s">
        <v>493</v>
      </c>
      <c r="G369" s="5" t="s">
        <v>497</v>
      </c>
      <c r="H369">
        <f t="shared" si="45"/>
        <v>2</v>
      </c>
      <c r="I369" s="5" t="str">
        <f t="shared" si="46"/>
        <v/>
      </c>
      <c r="J369" s="5" t="str">
        <f>IF(I369=1,SUM($I$8:I368),"")</f>
        <v/>
      </c>
      <c r="K369" s="5" t="str">
        <f t="shared" si="47"/>
        <v/>
      </c>
      <c r="L369" s="5">
        <f t="shared" si="48"/>
        <v>1</v>
      </c>
      <c r="M369" s="5">
        <f>IF(L369=1,SUM($L$8:L368),"")</f>
        <v>9</v>
      </c>
      <c r="N369" s="5" t="str">
        <f t="shared" si="49"/>
        <v>Sägmühle</v>
      </c>
      <c r="O369" s="5" t="str">
        <f t="shared" si="50"/>
        <v/>
      </c>
      <c r="P369" s="5" t="str">
        <f>IF(O369=1,SUM(O$8:O368),"")</f>
        <v/>
      </c>
      <c r="Q369" s="5" t="str">
        <f t="shared" si="51"/>
        <v/>
      </c>
      <c r="R369" s="5" t="str">
        <f t="shared" si="52"/>
        <v/>
      </c>
      <c r="S369" s="5" t="str">
        <f>IF(R369=1,SUM(R$8:R368),"")</f>
        <v/>
      </c>
      <c r="T369" s="5" t="str">
        <f t="shared" si="53"/>
        <v/>
      </c>
    </row>
    <row r="370" spans="1:20" ht="28.5" x14ac:dyDescent="0.25">
      <c r="A370" s="8">
        <v>83646</v>
      </c>
      <c r="B370" s="18" t="s">
        <v>378</v>
      </c>
      <c r="C370" s="9" t="s">
        <v>67</v>
      </c>
      <c r="D370" s="13" t="s">
        <v>379</v>
      </c>
      <c r="E370" s="10">
        <v>173145</v>
      </c>
      <c r="F370" s="5" t="s">
        <v>495</v>
      </c>
      <c r="G370" s="5" t="s">
        <v>498</v>
      </c>
      <c r="H370" t="str">
        <f t="shared" si="45"/>
        <v/>
      </c>
      <c r="I370" s="5" t="str">
        <f t="shared" si="46"/>
        <v/>
      </c>
      <c r="J370" s="5" t="str">
        <f>IF(I370=1,SUM($I$8:I369),"")</f>
        <v/>
      </c>
      <c r="K370" s="5" t="str">
        <f t="shared" si="47"/>
        <v/>
      </c>
      <c r="L370" s="5" t="str">
        <f t="shared" si="48"/>
        <v/>
      </c>
      <c r="M370" s="5" t="str">
        <f>IF(L370=1,SUM($L$8:L369),"")</f>
        <v/>
      </c>
      <c r="N370" s="5" t="str">
        <f t="shared" si="49"/>
        <v/>
      </c>
      <c r="O370" s="5" t="str">
        <f t="shared" si="50"/>
        <v/>
      </c>
      <c r="P370" s="5" t="str">
        <f>IF(O370=1,SUM(O$8:O369),"")</f>
        <v/>
      </c>
      <c r="Q370" s="5" t="str">
        <f t="shared" si="51"/>
        <v/>
      </c>
      <c r="R370" s="5" t="str">
        <f t="shared" si="52"/>
        <v/>
      </c>
      <c r="S370" s="5" t="str">
        <f>IF(R370=1,SUM(R$8:R369),"")</f>
        <v/>
      </c>
      <c r="T370" s="5" t="str">
        <f t="shared" si="53"/>
        <v/>
      </c>
    </row>
    <row r="371" spans="1:20" x14ac:dyDescent="0.25">
      <c r="A371" s="8">
        <v>82541</v>
      </c>
      <c r="B371" s="18" t="s">
        <v>380</v>
      </c>
      <c r="C371" s="11" t="s">
        <v>99</v>
      </c>
      <c r="D371" s="11" t="s">
        <v>100</v>
      </c>
      <c r="E371" s="12">
        <v>173137</v>
      </c>
      <c r="F371" s="5" t="s">
        <v>493</v>
      </c>
      <c r="G371" s="20" t="s">
        <v>498</v>
      </c>
      <c r="H371" t="str">
        <f t="shared" si="45"/>
        <v/>
      </c>
      <c r="I371" s="5" t="str">
        <f t="shared" si="46"/>
        <v/>
      </c>
      <c r="J371" s="5" t="str">
        <f>IF(I371=1,SUM($I$8:I370),"")</f>
        <v/>
      </c>
      <c r="K371" s="5" t="str">
        <f t="shared" si="47"/>
        <v/>
      </c>
      <c r="L371" s="5" t="str">
        <f t="shared" si="48"/>
        <v/>
      </c>
      <c r="M371" s="5" t="str">
        <f>IF(L371=1,SUM($L$8:L370),"")</f>
        <v/>
      </c>
      <c r="N371" s="5" t="str">
        <f t="shared" si="49"/>
        <v/>
      </c>
      <c r="O371" s="5" t="str">
        <f t="shared" si="50"/>
        <v/>
      </c>
      <c r="P371" s="5" t="str">
        <f>IF(O371=1,SUM(O$8:O370),"")</f>
        <v/>
      </c>
      <c r="Q371" s="5" t="str">
        <f t="shared" si="51"/>
        <v/>
      </c>
      <c r="R371" s="5" t="str">
        <f t="shared" si="52"/>
        <v/>
      </c>
      <c r="S371" s="5" t="str">
        <f>IF(R371=1,SUM(R$8:R370),"")</f>
        <v/>
      </c>
      <c r="T371" s="5" t="str">
        <f t="shared" si="53"/>
        <v/>
      </c>
    </row>
    <row r="372" spans="1:20" x14ac:dyDescent="0.25">
      <c r="A372" s="8">
        <v>83661</v>
      </c>
      <c r="B372" s="17" t="s">
        <v>381</v>
      </c>
      <c r="C372" s="9" t="s">
        <v>90</v>
      </c>
      <c r="D372" s="9" t="s">
        <v>90</v>
      </c>
      <c r="E372" s="10">
        <v>173135</v>
      </c>
      <c r="F372" s="5" t="s">
        <v>495</v>
      </c>
      <c r="G372" s="5" t="s">
        <v>497</v>
      </c>
      <c r="H372">
        <f t="shared" si="45"/>
        <v>1</v>
      </c>
      <c r="I372" s="5">
        <f t="shared" si="46"/>
        <v>1</v>
      </c>
      <c r="J372" s="5">
        <f>IF(I372=1,SUM($I$8:I371),"")</f>
        <v>37</v>
      </c>
      <c r="K372" s="5" t="str">
        <f t="shared" si="47"/>
        <v>Seekaralm</v>
      </c>
      <c r="L372" s="5" t="str">
        <f t="shared" si="48"/>
        <v/>
      </c>
      <c r="M372" s="5" t="str">
        <f>IF(L372=1,SUM($L$8:L371),"")</f>
        <v/>
      </c>
      <c r="N372" s="5" t="str">
        <f t="shared" si="49"/>
        <v/>
      </c>
      <c r="O372" s="5" t="str">
        <f t="shared" si="50"/>
        <v/>
      </c>
      <c r="P372" s="5" t="str">
        <f>IF(O372=1,SUM(O$8:O371),"")</f>
        <v/>
      </c>
      <c r="Q372" s="5" t="str">
        <f t="shared" si="51"/>
        <v/>
      </c>
      <c r="R372" s="5" t="str">
        <f t="shared" si="52"/>
        <v/>
      </c>
      <c r="S372" s="5" t="str">
        <f>IF(R372=1,SUM(R$8:R371),"")</f>
        <v/>
      </c>
      <c r="T372" s="5" t="str">
        <f t="shared" si="53"/>
        <v/>
      </c>
    </row>
    <row r="373" spans="1:20" x14ac:dyDescent="0.25">
      <c r="A373" s="8">
        <v>83661</v>
      </c>
      <c r="B373" s="18" t="s">
        <v>519</v>
      </c>
      <c r="C373" s="9" t="s">
        <v>90</v>
      </c>
      <c r="D373" s="9" t="s">
        <v>90</v>
      </c>
      <c r="E373" s="10">
        <v>173135</v>
      </c>
      <c r="F373" s="5" t="s">
        <v>495</v>
      </c>
      <c r="G373" s="5" t="s">
        <v>498</v>
      </c>
      <c r="H373" t="str">
        <f t="shared" si="45"/>
        <v/>
      </c>
      <c r="I373" s="5" t="str">
        <f t="shared" si="46"/>
        <v/>
      </c>
      <c r="J373" s="5" t="str">
        <f>IF(I373=1,SUM($I$8:I372),"")</f>
        <v/>
      </c>
      <c r="K373" s="5" t="str">
        <f t="shared" si="47"/>
        <v/>
      </c>
      <c r="L373" s="5" t="str">
        <f t="shared" si="48"/>
        <v/>
      </c>
      <c r="M373" s="5" t="str">
        <f>IF(L373=1,SUM($L$8:L372),"")</f>
        <v/>
      </c>
      <c r="N373" s="5" t="str">
        <f t="shared" si="49"/>
        <v/>
      </c>
      <c r="O373" s="5" t="str">
        <f t="shared" si="50"/>
        <v/>
      </c>
      <c r="P373" s="5" t="str">
        <f>IF(O373=1,SUM(O$8:O372),"")</f>
        <v/>
      </c>
      <c r="Q373" s="5" t="str">
        <f t="shared" si="51"/>
        <v/>
      </c>
      <c r="R373" s="5" t="str">
        <f t="shared" si="52"/>
        <v/>
      </c>
      <c r="S373" s="5" t="str">
        <f>IF(R373=1,SUM(R$8:R372),"")</f>
        <v/>
      </c>
      <c r="T373" s="5" t="str">
        <f t="shared" si="53"/>
        <v/>
      </c>
    </row>
    <row r="374" spans="1:20" x14ac:dyDescent="0.25">
      <c r="A374" s="8">
        <v>83676</v>
      </c>
      <c r="B374" s="17" t="s">
        <v>382</v>
      </c>
      <c r="C374" s="9" t="s">
        <v>78</v>
      </c>
      <c r="D374" s="9" t="s">
        <v>78</v>
      </c>
      <c r="E374" s="10">
        <v>173131</v>
      </c>
      <c r="F374" s="5" t="s">
        <v>495</v>
      </c>
      <c r="G374" s="5" t="s">
        <v>497</v>
      </c>
      <c r="H374">
        <f t="shared" si="45"/>
        <v>1</v>
      </c>
      <c r="I374" s="5">
        <f t="shared" si="46"/>
        <v>1</v>
      </c>
      <c r="J374" s="5">
        <f>IF(I374=1,SUM($I$8:I373),"")</f>
        <v>38</v>
      </c>
      <c r="K374" s="5" t="str">
        <f t="shared" si="47"/>
        <v>Setzplatz</v>
      </c>
      <c r="L374" s="5" t="str">
        <f t="shared" si="48"/>
        <v/>
      </c>
      <c r="M374" s="5" t="str">
        <f>IF(L374=1,SUM($L$8:L373),"")</f>
        <v/>
      </c>
      <c r="N374" s="5" t="str">
        <f t="shared" si="49"/>
        <v/>
      </c>
      <c r="O374" s="5" t="str">
        <f t="shared" si="50"/>
        <v/>
      </c>
      <c r="P374" s="5" t="str">
        <f>IF(O374=1,SUM(O$8:O373),"")</f>
        <v/>
      </c>
      <c r="Q374" s="5" t="str">
        <f t="shared" si="51"/>
        <v/>
      </c>
      <c r="R374" s="5" t="str">
        <f t="shared" si="52"/>
        <v/>
      </c>
      <c r="S374" s="5" t="str">
        <f>IF(R374=1,SUM(R$8:R373),"")</f>
        <v/>
      </c>
      <c r="T374" s="5" t="str">
        <f t="shared" si="53"/>
        <v/>
      </c>
    </row>
    <row r="375" spans="1:20" x14ac:dyDescent="0.25">
      <c r="A375" s="8">
        <v>82544</v>
      </c>
      <c r="B375" s="17" t="s">
        <v>383</v>
      </c>
      <c r="C375" s="9" t="s">
        <v>109</v>
      </c>
      <c r="D375" s="9" t="s">
        <v>41</v>
      </c>
      <c r="E375" s="10">
        <v>173120</v>
      </c>
      <c r="F375" s="5" t="s">
        <v>493</v>
      </c>
      <c r="G375" s="5" t="s">
        <v>497</v>
      </c>
      <c r="H375">
        <f t="shared" si="45"/>
        <v>2</v>
      </c>
      <c r="I375" s="5" t="str">
        <f t="shared" si="46"/>
        <v/>
      </c>
      <c r="J375" s="5" t="str">
        <f>IF(I375=1,SUM($I$8:I374),"")</f>
        <v/>
      </c>
      <c r="K375" s="5" t="str">
        <f t="shared" si="47"/>
        <v/>
      </c>
      <c r="L375" s="5">
        <f t="shared" si="48"/>
        <v>1</v>
      </c>
      <c r="M375" s="5">
        <f>IF(L375=1,SUM($L$8:L374),"")</f>
        <v>10</v>
      </c>
      <c r="N375" s="5" t="str">
        <f t="shared" si="49"/>
        <v>Siegertshofen</v>
      </c>
      <c r="O375" s="5" t="str">
        <f t="shared" si="50"/>
        <v/>
      </c>
      <c r="P375" s="5" t="str">
        <f>IF(O375=1,SUM(O$8:O374),"")</f>
        <v/>
      </c>
      <c r="Q375" s="5" t="str">
        <f t="shared" si="51"/>
        <v/>
      </c>
      <c r="R375" s="5" t="str">
        <f t="shared" si="52"/>
        <v/>
      </c>
      <c r="S375" s="5" t="str">
        <f>IF(R375=1,SUM(R$8:R374),"")</f>
        <v/>
      </c>
      <c r="T375" s="5" t="str">
        <f t="shared" si="53"/>
        <v/>
      </c>
    </row>
    <row r="376" spans="1:20" x14ac:dyDescent="0.25">
      <c r="A376" s="8">
        <v>82541</v>
      </c>
      <c r="B376" s="18" t="s">
        <v>384</v>
      </c>
      <c r="C376" s="11" t="s">
        <v>99</v>
      </c>
      <c r="D376" s="9" t="s">
        <v>76</v>
      </c>
      <c r="E376" s="10">
        <v>173137</v>
      </c>
      <c r="F376" s="5" t="s">
        <v>493</v>
      </c>
      <c r="G376" s="5" t="s">
        <v>498</v>
      </c>
      <c r="H376" t="str">
        <f t="shared" si="45"/>
        <v/>
      </c>
      <c r="I376" s="5" t="str">
        <f t="shared" si="46"/>
        <v/>
      </c>
      <c r="J376" s="5" t="str">
        <f>IF(I376=1,SUM($I$8:I375),"")</f>
        <v/>
      </c>
      <c r="K376" s="5" t="str">
        <f t="shared" si="47"/>
        <v/>
      </c>
      <c r="L376" s="5" t="str">
        <f t="shared" si="48"/>
        <v/>
      </c>
      <c r="M376" s="5" t="str">
        <f>IF(L376=1,SUM($L$8:L375),"")</f>
        <v/>
      </c>
      <c r="N376" s="5" t="str">
        <f t="shared" si="49"/>
        <v/>
      </c>
      <c r="O376" s="5" t="str">
        <f t="shared" si="50"/>
        <v/>
      </c>
      <c r="P376" s="5" t="str">
        <f>IF(O376=1,SUM(O$8:O375),"")</f>
        <v/>
      </c>
      <c r="Q376" s="5" t="str">
        <f t="shared" si="51"/>
        <v/>
      </c>
      <c r="R376" s="5" t="str">
        <f t="shared" si="52"/>
        <v/>
      </c>
      <c r="S376" s="5" t="str">
        <f>IF(R376=1,SUM(R$8:R375),"")</f>
        <v/>
      </c>
      <c r="T376" s="5" t="str">
        <f t="shared" si="53"/>
        <v/>
      </c>
    </row>
    <row r="377" spans="1:20" x14ac:dyDescent="0.25">
      <c r="A377" s="8">
        <v>83646</v>
      </c>
      <c r="B377" s="18" t="s">
        <v>385</v>
      </c>
      <c r="C377" s="9" t="s">
        <v>67</v>
      </c>
      <c r="D377" s="9" t="s">
        <v>67</v>
      </c>
      <c r="E377" s="10">
        <v>173145</v>
      </c>
      <c r="F377" s="5" t="s">
        <v>495</v>
      </c>
      <c r="G377" s="5" t="s">
        <v>498</v>
      </c>
      <c r="H377" t="str">
        <f t="shared" si="45"/>
        <v/>
      </c>
      <c r="I377" s="5" t="str">
        <f t="shared" si="46"/>
        <v/>
      </c>
      <c r="J377" s="5" t="str">
        <f>IF(I377=1,SUM($I$8:I376),"")</f>
        <v/>
      </c>
      <c r="K377" s="5" t="str">
        <f t="shared" si="47"/>
        <v/>
      </c>
      <c r="L377" s="5" t="str">
        <f t="shared" si="48"/>
        <v/>
      </c>
      <c r="M377" s="5" t="str">
        <f>IF(L377=1,SUM($L$8:L376),"")</f>
        <v/>
      </c>
      <c r="N377" s="5" t="str">
        <f t="shared" si="49"/>
        <v/>
      </c>
      <c r="O377" s="5" t="str">
        <f t="shared" si="50"/>
        <v/>
      </c>
      <c r="P377" s="5" t="str">
        <f>IF(O377=1,SUM(O$8:O376),"")</f>
        <v/>
      </c>
      <c r="Q377" s="5" t="str">
        <f t="shared" si="51"/>
        <v/>
      </c>
      <c r="R377" s="5" t="str">
        <f t="shared" si="52"/>
        <v/>
      </c>
      <c r="S377" s="5" t="str">
        <f>IF(R377=1,SUM(R$8:R376),"")</f>
        <v/>
      </c>
      <c r="T377" s="5" t="str">
        <f t="shared" si="53"/>
        <v/>
      </c>
    </row>
    <row r="378" spans="1:20" x14ac:dyDescent="0.25">
      <c r="A378" s="8">
        <v>82544</v>
      </c>
      <c r="B378" s="18" t="s">
        <v>386</v>
      </c>
      <c r="C378" s="9" t="s">
        <v>109</v>
      </c>
      <c r="D378" s="9" t="s">
        <v>110</v>
      </c>
      <c r="E378" s="10">
        <v>173120</v>
      </c>
      <c r="F378" s="5" t="s">
        <v>493</v>
      </c>
      <c r="G378" s="5" t="s">
        <v>498</v>
      </c>
      <c r="H378" t="str">
        <f t="shared" si="45"/>
        <v/>
      </c>
      <c r="I378" s="5" t="str">
        <f t="shared" si="46"/>
        <v/>
      </c>
      <c r="J378" s="5" t="str">
        <f>IF(I378=1,SUM($I$8:I377),"")</f>
        <v/>
      </c>
      <c r="K378" s="5" t="str">
        <f t="shared" si="47"/>
        <v/>
      </c>
      <c r="L378" s="5" t="str">
        <f t="shared" si="48"/>
        <v/>
      </c>
      <c r="M378" s="5" t="str">
        <f>IF(L378=1,SUM($L$8:L377),"")</f>
        <v/>
      </c>
      <c r="N378" s="5" t="str">
        <f t="shared" si="49"/>
        <v/>
      </c>
      <c r="O378" s="5" t="str">
        <f t="shared" si="50"/>
        <v/>
      </c>
      <c r="P378" s="5" t="str">
        <f>IF(O378=1,SUM(O$8:O377),"")</f>
        <v/>
      </c>
      <c r="Q378" s="5" t="str">
        <f t="shared" si="51"/>
        <v/>
      </c>
      <c r="R378" s="5" t="str">
        <f t="shared" si="52"/>
        <v/>
      </c>
      <c r="S378" s="5" t="str">
        <f>IF(R378=1,SUM(R$8:R377),"")</f>
        <v/>
      </c>
      <c r="T378" s="5" t="str">
        <f t="shared" si="53"/>
        <v/>
      </c>
    </row>
    <row r="379" spans="1:20" x14ac:dyDescent="0.25">
      <c r="A379" s="8">
        <v>83623</v>
      </c>
      <c r="B379" s="17" t="s">
        <v>57</v>
      </c>
      <c r="C379" s="11" t="s">
        <v>56</v>
      </c>
      <c r="D379" s="11" t="s">
        <v>56</v>
      </c>
      <c r="E379" s="12">
        <v>173118</v>
      </c>
      <c r="F379" s="5" t="s">
        <v>494</v>
      </c>
      <c r="G379" s="5" t="s">
        <v>497</v>
      </c>
      <c r="H379">
        <f t="shared" si="45"/>
        <v>4</v>
      </c>
      <c r="I379" s="5" t="str">
        <f t="shared" si="46"/>
        <v/>
      </c>
      <c r="J379" s="5" t="str">
        <f>IF(I379=1,SUM($I$8:I378),"")</f>
        <v/>
      </c>
      <c r="K379" s="5" t="str">
        <f t="shared" si="47"/>
        <v/>
      </c>
      <c r="L379" s="5" t="str">
        <f t="shared" si="48"/>
        <v/>
      </c>
      <c r="M379" s="5" t="str">
        <f>IF(L379=1,SUM($L$8:L378),"")</f>
        <v/>
      </c>
      <c r="N379" s="5" t="str">
        <f t="shared" si="49"/>
        <v/>
      </c>
      <c r="O379" s="5" t="str">
        <f t="shared" si="50"/>
        <v/>
      </c>
      <c r="P379" s="5" t="str">
        <f>IF(O379=1,SUM(O$8:O378),"")</f>
        <v/>
      </c>
      <c r="Q379" s="5" t="str">
        <f t="shared" si="51"/>
        <v/>
      </c>
      <c r="R379" s="5">
        <f t="shared" si="52"/>
        <v>1</v>
      </c>
      <c r="S379" s="5">
        <f>IF(R379=1,SUM(R$8:R378),"")</f>
        <v>28</v>
      </c>
      <c r="T379" s="5" t="str">
        <f t="shared" si="53"/>
        <v>Sonnenhof</v>
      </c>
    </row>
    <row r="380" spans="1:20" x14ac:dyDescent="0.25">
      <c r="A380" s="8">
        <v>82549</v>
      </c>
      <c r="B380" s="18" t="s">
        <v>387</v>
      </c>
      <c r="C380" s="9" t="s">
        <v>117</v>
      </c>
      <c r="D380" s="9" t="s">
        <v>117</v>
      </c>
      <c r="E380" s="10">
        <v>173134</v>
      </c>
      <c r="F380" s="5" t="s">
        <v>494</v>
      </c>
      <c r="G380" s="5" t="s">
        <v>498</v>
      </c>
      <c r="H380" t="str">
        <f t="shared" si="45"/>
        <v/>
      </c>
      <c r="I380" s="5" t="str">
        <f t="shared" si="46"/>
        <v/>
      </c>
      <c r="J380" s="5" t="str">
        <f>IF(I380=1,SUM($I$8:I379),"")</f>
        <v/>
      </c>
      <c r="K380" s="5" t="str">
        <f t="shared" si="47"/>
        <v/>
      </c>
      <c r="L380" s="5" t="str">
        <f t="shared" si="48"/>
        <v/>
      </c>
      <c r="M380" s="5" t="str">
        <f>IF(L380=1,SUM($L$8:L379),"")</f>
        <v/>
      </c>
      <c r="N380" s="5" t="str">
        <f t="shared" si="49"/>
        <v/>
      </c>
      <c r="O380" s="5" t="str">
        <f t="shared" si="50"/>
        <v/>
      </c>
      <c r="P380" s="5" t="str">
        <f>IF(O380=1,SUM(O$8:O379),"")</f>
        <v/>
      </c>
      <c r="Q380" s="5" t="str">
        <f t="shared" si="51"/>
        <v/>
      </c>
      <c r="R380" s="5" t="str">
        <f t="shared" si="52"/>
        <v/>
      </c>
      <c r="S380" s="5" t="str">
        <f>IF(R380=1,SUM(R$8:R379),"")</f>
        <v/>
      </c>
      <c r="T380" s="5" t="str">
        <f t="shared" si="53"/>
        <v/>
      </c>
    </row>
    <row r="381" spans="1:20" x14ac:dyDescent="0.25">
      <c r="A381" s="8">
        <v>82547</v>
      </c>
      <c r="B381" s="18" t="s">
        <v>388</v>
      </c>
      <c r="C381" s="11" t="s">
        <v>75</v>
      </c>
      <c r="D381" s="11" t="s">
        <v>125</v>
      </c>
      <c r="E381" s="12">
        <v>173123</v>
      </c>
      <c r="F381" s="5" t="s">
        <v>493</v>
      </c>
      <c r="G381" s="5" t="s">
        <v>498</v>
      </c>
      <c r="H381" t="str">
        <f t="shared" si="45"/>
        <v/>
      </c>
      <c r="I381" s="5" t="str">
        <f t="shared" si="46"/>
        <v/>
      </c>
      <c r="J381" s="5" t="str">
        <f>IF(I381=1,SUM($I$8:I380),"")</f>
        <v/>
      </c>
      <c r="K381" s="5" t="str">
        <f t="shared" si="47"/>
        <v/>
      </c>
      <c r="L381" s="5" t="str">
        <f t="shared" si="48"/>
        <v/>
      </c>
      <c r="M381" s="5" t="str">
        <f>IF(L381=1,SUM($L$8:L380),"")</f>
        <v/>
      </c>
      <c r="N381" s="5" t="str">
        <f t="shared" si="49"/>
        <v/>
      </c>
      <c r="O381" s="5" t="str">
        <f t="shared" si="50"/>
        <v/>
      </c>
      <c r="P381" s="5" t="str">
        <f>IF(O381=1,SUM(O$8:O380),"")</f>
        <v/>
      </c>
      <c r="Q381" s="5" t="str">
        <f t="shared" si="51"/>
        <v/>
      </c>
      <c r="R381" s="5" t="str">
        <f t="shared" si="52"/>
        <v/>
      </c>
      <c r="S381" s="5" t="str">
        <f>IF(R381=1,SUM(R$8:R380),"")</f>
        <v/>
      </c>
      <c r="T381" s="5" t="str">
        <f t="shared" si="53"/>
        <v/>
      </c>
    </row>
    <row r="382" spans="1:20" x14ac:dyDescent="0.25">
      <c r="A382" s="8">
        <v>83646</v>
      </c>
      <c r="B382" s="18" t="s">
        <v>389</v>
      </c>
      <c r="C382" s="9" t="s">
        <v>67</v>
      </c>
      <c r="D382" s="9" t="s">
        <v>85</v>
      </c>
      <c r="E382" s="10">
        <v>173145</v>
      </c>
      <c r="F382" s="5" t="s">
        <v>495</v>
      </c>
      <c r="G382" s="5" t="s">
        <v>498</v>
      </c>
      <c r="H382" t="str">
        <f t="shared" si="45"/>
        <v/>
      </c>
      <c r="I382" s="5" t="str">
        <f t="shared" si="46"/>
        <v/>
      </c>
      <c r="J382" s="5" t="str">
        <f>IF(I382=1,SUM($I$8:I381),"")</f>
        <v/>
      </c>
      <c r="K382" s="5" t="str">
        <f t="shared" si="47"/>
        <v/>
      </c>
      <c r="L382" s="5" t="str">
        <f t="shared" si="48"/>
        <v/>
      </c>
      <c r="M382" s="5" t="str">
        <f>IF(L382=1,SUM($L$8:L381),"")</f>
        <v/>
      </c>
      <c r="N382" s="5" t="str">
        <f t="shared" si="49"/>
        <v/>
      </c>
      <c r="O382" s="5" t="str">
        <f t="shared" si="50"/>
        <v/>
      </c>
      <c r="P382" s="5" t="str">
        <f>IF(O382=1,SUM(O$8:O381),"")</f>
        <v/>
      </c>
      <c r="Q382" s="5" t="str">
        <f t="shared" si="51"/>
        <v/>
      </c>
      <c r="R382" s="5" t="str">
        <f t="shared" si="52"/>
        <v/>
      </c>
      <c r="S382" s="5" t="str">
        <f>IF(R382=1,SUM(R$8:R381),"")</f>
        <v/>
      </c>
      <c r="T382" s="5" t="str">
        <f t="shared" si="53"/>
        <v/>
      </c>
    </row>
    <row r="383" spans="1:20" x14ac:dyDescent="0.25">
      <c r="A383" s="8">
        <v>82547</v>
      </c>
      <c r="B383" s="18" t="s">
        <v>390</v>
      </c>
      <c r="C383" s="11" t="s">
        <v>75</v>
      </c>
      <c r="D383" s="11" t="s">
        <v>75</v>
      </c>
      <c r="E383" s="12">
        <v>173123</v>
      </c>
      <c r="F383" s="5" t="s">
        <v>493</v>
      </c>
      <c r="G383" s="5" t="s">
        <v>498</v>
      </c>
      <c r="H383" t="str">
        <f t="shared" si="45"/>
        <v/>
      </c>
      <c r="I383" s="5" t="str">
        <f t="shared" si="46"/>
        <v/>
      </c>
      <c r="J383" s="5" t="str">
        <f>IF(I383=1,SUM($I$8:I382),"")</f>
        <v/>
      </c>
      <c r="K383" s="5" t="str">
        <f t="shared" si="47"/>
        <v/>
      </c>
      <c r="L383" s="5" t="str">
        <f t="shared" si="48"/>
        <v/>
      </c>
      <c r="M383" s="5" t="str">
        <f>IF(L383=1,SUM($L$8:L382),"")</f>
        <v/>
      </c>
      <c r="N383" s="5" t="str">
        <f t="shared" si="49"/>
        <v/>
      </c>
      <c r="O383" s="5" t="str">
        <f t="shared" si="50"/>
        <v/>
      </c>
      <c r="P383" s="5" t="str">
        <f>IF(O383=1,SUM(O$8:O382),"")</f>
        <v/>
      </c>
      <c r="Q383" s="5" t="str">
        <f t="shared" si="51"/>
        <v/>
      </c>
      <c r="R383" s="5" t="str">
        <f t="shared" si="52"/>
        <v/>
      </c>
      <c r="S383" s="5" t="str">
        <f>IF(R383=1,SUM(R$8:R382),"")</f>
        <v/>
      </c>
      <c r="T383" s="5" t="str">
        <f t="shared" si="53"/>
        <v/>
      </c>
    </row>
    <row r="384" spans="1:20" x14ac:dyDescent="0.25">
      <c r="A384" s="8">
        <v>83623</v>
      </c>
      <c r="B384" s="17" t="s">
        <v>502</v>
      </c>
      <c r="C384" s="9" t="s">
        <v>56</v>
      </c>
      <c r="D384" s="9" t="s">
        <v>116</v>
      </c>
      <c r="E384" s="10">
        <v>173118</v>
      </c>
      <c r="F384" s="5" t="s">
        <v>494</v>
      </c>
      <c r="G384" s="5" t="s">
        <v>497</v>
      </c>
      <c r="H384">
        <f t="shared" si="45"/>
        <v>4</v>
      </c>
      <c r="I384" s="5" t="str">
        <f t="shared" si="46"/>
        <v/>
      </c>
      <c r="J384" s="5" t="str">
        <f>IF(I384=1,SUM($I$8:I383),"")</f>
        <v/>
      </c>
      <c r="K384" s="5" t="str">
        <f t="shared" si="47"/>
        <v/>
      </c>
      <c r="L384" s="5" t="str">
        <f t="shared" si="48"/>
        <v/>
      </c>
      <c r="M384" s="5" t="str">
        <f>IF(L384=1,SUM($L$8:L383),"")</f>
        <v/>
      </c>
      <c r="N384" s="5" t="str">
        <f t="shared" si="49"/>
        <v/>
      </c>
      <c r="O384" s="5" t="str">
        <f t="shared" si="50"/>
        <v/>
      </c>
      <c r="P384" s="5" t="str">
        <f>IF(O384=1,SUM(O$8:O383),"")</f>
        <v/>
      </c>
      <c r="Q384" s="5" t="str">
        <f t="shared" si="51"/>
        <v/>
      </c>
      <c r="R384" s="5">
        <f t="shared" si="52"/>
        <v>1</v>
      </c>
      <c r="S384" s="5">
        <f>IF(R384=1,SUM(R$8:R383),"")</f>
        <v>29</v>
      </c>
      <c r="T384" s="5" t="str">
        <f t="shared" si="53"/>
        <v>Spöttberg</v>
      </c>
    </row>
    <row r="385" spans="1:20" x14ac:dyDescent="0.25">
      <c r="A385" s="8">
        <v>82547</v>
      </c>
      <c r="B385" s="18" t="s">
        <v>391</v>
      </c>
      <c r="C385" s="9" t="s">
        <v>75</v>
      </c>
      <c r="D385" s="9" t="s">
        <v>80</v>
      </c>
      <c r="E385" s="10">
        <v>173123</v>
      </c>
      <c r="F385" s="5" t="s">
        <v>493</v>
      </c>
      <c r="G385" s="5" t="s">
        <v>498</v>
      </c>
      <c r="H385" t="str">
        <f t="shared" si="45"/>
        <v/>
      </c>
      <c r="I385" s="5" t="str">
        <f t="shared" si="46"/>
        <v/>
      </c>
      <c r="J385" s="5" t="str">
        <f>IF(I385=1,SUM($I$8:I384),"")</f>
        <v/>
      </c>
      <c r="K385" s="5" t="str">
        <f t="shared" si="47"/>
        <v/>
      </c>
      <c r="L385" s="5" t="str">
        <f t="shared" si="48"/>
        <v/>
      </c>
      <c r="M385" s="5" t="str">
        <f>IF(L385=1,SUM($L$8:L384),"")</f>
        <v/>
      </c>
      <c r="N385" s="5" t="str">
        <f t="shared" si="49"/>
        <v/>
      </c>
      <c r="O385" s="5" t="str">
        <f t="shared" si="50"/>
        <v/>
      </c>
      <c r="P385" s="5" t="str">
        <f>IF(O385=1,SUM(O$8:O384),"")</f>
        <v/>
      </c>
      <c r="Q385" s="5" t="str">
        <f t="shared" si="51"/>
        <v/>
      </c>
      <c r="R385" s="5" t="str">
        <f t="shared" si="52"/>
        <v/>
      </c>
      <c r="S385" s="5" t="str">
        <f>IF(R385=1,SUM(R$8:R384),"")</f>
        <v/>
      </c>
      <c r="T385" s="5" t="str">
        <f t="shared" si="53"/>
        <v/>
      </c>
    </row>
    <row r="386" spans="1:20" x14ac:dyDescent="0.25">
      <c r="A386" s="8">
        <v>83674</v>
      </c>
      <c r="B386" s="18" t="s">
        <v>132</v>
      </c>
      <c r="C386" s="9" t="s">
        <v>176</v>
      </c>
      <c r="D386" s="9" t="s">
        <v>176</v>
      </c>
      <c r="E386" s="12">
        <v>173124</v>
      </c>
      <c r="F386" s="5" t="s">
        <v>495</v>
      </c>
      <c r="G386" s="5" t="s">
        <v>498</v>
      </c>
      <c r="H386" t="str">
        <f t="shared" si="45"/>
        <v/>
      </c>
      <c r="I386" s="5" t="str">
        <f t="shared" si="46"/>
        <v/>
      </c>
      <c r="J386" s="5" t="str">
        <f>IF(I386=1,SUM($I$8:I385),"")</f>
        <v/>
      </c>
      <c r="K386" s="5" t="str">
        <f t="shared" si="47"/>
        <v/>
      </c>
      <c r="L386" s="5" t="str">
        <f t="shared" si="48"/>
        <v/>
      </c>
      <c r="M386" s="5" t="str">
        <f>IF(L386=1,SUM($L$8:L385),"")</f>
        <v/>
      </c>
      <c r="N386" s="5" t="str">
        <f t="shared" si="49"/>
        <v/>
      </c>
      <c r="O386" s="5" t="str">
        <f t="shared" si="50"/>
        <v/>
      </c>
      <c r="P386" s="5" t="str">
        <f>IF(O386=1,SUM(O$8:O385),"")</f>
        <v/>
      </c>
      <c r="Q386" s="5" t="str">
        <f t="shared" si="51"/>
        <v/>
      </c>
      <c r="R386" s="5" t="str">
        <f t="shared" si="52"/>
        <v/>
      </c>
      <c r="S386" s="5" t="str">
        <f>IF(R386=1,SUM(R$8:R385),"")</f>
        <v/>
      </c>
      <c r="T386" s="5" t="str">
        <f t="shared" si="53"/>
        <v/>
      </c>
    </row>
    <row r="387" spans="1:20" x14ac:dyDescent="0.25">
      <c r="A387" s="8">
        <v>83674</v>
      </c>
      <c r="B387" s="18" t="s">
        <v>392</v>
      </c>
      <c r="C387" s="9" t="s">
        <v>176</v>
      </c>
      <c r="D387" s="9" t="s">
        <v>176</v>
      </c>
      <c r="E387" s="10">
        <v>173124</v>
      </c>
      <c r="F387" s="5" t="s">
        <v>495</v>
      </c>
      <c r="G387" s="5" t="s">
        <v>498</v>
      </c>
      <c r="H387" t="str">
        <f t="shared" si="45"/>
        <v/>
      </c>
      <c r="I387" s="5" t="str">
        <f t="shared" si="46"/>
        <v/>
      </c>
      <c r="J387" s="5" t="str">
        <f>IF(I387=1,SUM($I$8:I386),"")</f>
        <v/>
      </c>
      <c r="K387" s="5" t="str">
        <f t="shared" si="47"/>
        <v/>
      </c>
      <c r="L387" s="5" t="str">
        <f t="shared" si="48"/>
        <v/>
      </c>
      <c r="M387" s="5" t="str">
        <f>IF(L387=1,SUM($L$8:L386),"")</f>
        <v/>
      </c>
      <c r="N387" s="5" t="str">
        <f t="shared" si="49"/>
        <v/>
      </c>
      <c r="O387" s="5" t="str">
        <f t="shared" si="50"/>
        <v/>
      </c>
      <c r="P387" s="5" t="str">
        <f>IF(O387=1,SUM(O$8:O386),"")</f>
        <v/>
      </c>
      <c r="Q387" s="5" t="str">
        <f t="shared" si="51"/>
        <v/>
      </c>
      <c r="R387" s="5" t="str">
        <f t="shared" si="52"/>
        <v/>
      </c>
      <c r="S387" s="5" t="str">
        <f>IF(R387=1,SUM(R$8:R386),"")</f>
        <v/>
      </c>
      <c r="T387" s="5" t="str">
        <f t="shared" si="53"/>
        <v/>
      </c>
    </row>
    <row r="388" spans="1:20" x14ac:dyDescent="0.25">
      <c r="A388" s="8">
        <v>82541</v>
      </c>
      <c r="B388" s="18" t="s">
        <v>393</v>
      </c>
      <c r="C388" s="11" t="s">
        <v>99</v>
      </c>
      <c r="D388" s="11" t="s">
        <v>75</v>
      </c>
      <c r="E388" s="12">
        <v>173137</v>
      </c>
      <c r="F388" s="5" t="s">
        <v>493</v>
      </c>
      <c r="G388" s="5" t="s">
        <v>498</v>
      </c>
      <c r="H388" t="str">
        <f t="shared" si="45"/>
        <v/>
      </c>
      <c r="I388" s="5" t="str">
        <f t="shared" si="46"/>
        <v/>
      </c>
      <c r="J388" s="5" t="str">
        <f>IF(I388=1,SUM($I$8:I387),"")</f>
        <v/>
      </c>
      <c r="K388" s="5" t="str">
        <f t="shared" si="47"/>
        <v/>
      </c>
      <c r="L388" s="5" t="str">
        <f t="shared" si="48"/>
        <v/>
      </c>
      <c r="M388" s="5" t="str">
        <f>IF(L388=1,SUM($L$8:L387),"")</f>
        <v/>
      </c>
      <c r="N388" s="5" t="str">
        <f t="shared" si="49"/>
        <v/>
      </c>
      <c r="O388" s="5" t="str">
        <f t="shared" si="50"/>
        <v/>
      </c>
      <c r="P388" s="5" t="str">
        <f>IF(O388=1,SUM(O$8:O387),"")</f>
        <v/>
      </c>
      <c r="Q388" s="5" t="str">
        <f t="shared" si="51"/>
        <v/>
      </c>
      <c r="R388" s="5" t="str">
        <f t="shared" si="52"/>
        <v/>
      </c>
      <c r="S388" s="5" t="str">
        <f>IF(R388=1,SUM(R$8:R387),"")</f>
        <v/>
      </c>
      <c r="T388" s="5" t="str">
        <f t="shared" si="53"/>
        <v/>
      </c>
    </row>
    <row r="389" spans="1:20" ht="28.5" x14ac:dyDescent="0.25">
      <c r="A389" s="8">
        <v>82544</v>
      </c>
      <c r="B389" s="17" t="s">
        <v>394</v>
      </c>
      <c r="C389" s="9" t="s">
        <v>109</v>
      </c>
      <c r="D389" s="13" t="s">
        <v>395</v>
      </c>
      <c r="E389" s="10">
        <v>173120</v>
      </c>
      <c r="F389" s="5" t="s">
        <v>493</v>
      </c>
      <c r="G389" s="5" t="s">
        <v>497</v>
      </c>
      <c r="H389">
        <f t="shared" si="45"/>
        <v>2</v>
      </c>
      <c r="I389" s="5" t="str">
        <f t="shared" si="46"/>
        <v/>
      </c>
      <c r="J389" s="5" t="str">
        <f>IF(I389=1,SUM($I$8:I388),"")</f>
        <v/>
      </c>
      <c r="K389" s="5" t="str">
        <f t="shared" si="47"/>
        <v/>
      </c>
      <c r="L389" s="5">
        <f t="shared" si="48"/>
        <v>1</v>
      </c>
      <c r="M389" s="5">
        <f>IF(L389=1,SUM($L$8:L388),"")</f>
        <v>11</v>
      </c>
      <c r="N389" s="5" t="str">
        <f t="shared" si="49"/>
        <v>Schallkofen</v>
      </c>
      <c r="O389" s="5" t="str">
        <f t="shared" si="50"/>
        <v/>
      </c>
      <c r="P389" s="5" t="str">
        <f>IF(O389=1,SUM(O$8:O388),"")</f>
        <v/>
      </c>
      <c r="Q389" s="5" t="str">
        <f t="shared" si="51"/>
        <v/>
      </c>
      <c r="R389" s="5" t="str">
        <f t="shared" si="52"/>
        <v/>
      </c>
      <c r="S389" s="5" t="str">
        <f>IF(R389=1,SUM(R$8:R388),"")</f>
        <v/>
      </c>
      <c r="T389" s="5" t="str">
        <f t="shared" si="53"/>
        <v/>
      </c>
    </row>
    <row r="390" spans="1:20" x14ac:dyDescent="0.25">
      <c r="A390" s="8">
        <v>82541</v>
      </c>
      <c r="B390" s="18" t="s">
        <v>396</v>
      </c>
      <c r="C390" s="11" t="s">
        <v>99</v>
      </c>
      <c r="D390" s="11" t="s">
        <v>100</v>
      </c>
      <c r="E390" s="12">
        <v>173137</v>
      </c>
      <c r="F390" s="5" t="s">
        <v>493</v>
      </c>
      <c r="G390" s="5" t="s">
        <v>498</v>
      </c>
      <c r="H390" t="str">
        <f t="shared" si="45"/>
        <v/>
      </c>
      <c r="I390" s="5" t="str">
        <f t="shared" si="46"/>
        <v/>
      </c>
      <c r="J390" s="5" t="str">
        <f>IF(I390=1,SUM($I$8:I389),"")</f>
        <v/>
      </c>
      <c r="K390" s="5" t="str">
        <f t="shared" si="47"/>
        <v/>
      </c>
      <c r="L390" s="5" t="str">
        <f t="shared" si="48"/>
        <v/>
      </c>
      <c r="M390" s="5" t="str">
        <f>IF(L390=1,SUM($L$8:L389),"")</f>
        <v/>
      </c>
      <c r="N390" s="5" t="str">
        <f t="shared" si="49"/>
        <v/>
      </c>
      <c r="O390" s="5" t="str">
        <f t="shared" si="50"/>
        <v/>
      </c>
      <c r="P390" s="5" t="str">
        <f>IF(O390=1,SUM(O$8:O389),"")</f>
        <v/>
      </c>
      <c r="Q390" s="5" t="str">
        <f t="shared" si="51"/>
        <v/>
      </c>
      <c r="R390" s="5" t="str">
        <f t="shared" si="52"/>
        <v/>
      </c>
      <c r="S390" s="5" t="str">
        <f>IF(R390=1,SUM(R$8:R389),"")</f>
        <v/>
      </c>
      <c r="T390" s="5" t="str">
        <f t="shared" si="53"/>
        <v/>
      </c>
    </row>
    <row r="391" spans="1:20" x14ac:dyDescent="0.25">
      <c r="A391" s="8">
        <v>82544</v>
      </c>
      <c r="B391" s="18" t="s">
        <v>397</v>
      </c>
      <c r="C391" s="9" t="s">
        <v>109</v>
      </c>
      <c r="D391" s="9" t="s">
        <v>121</v>
      </c>
      <c r="E391" s="10">
        <v>173120</v>
      </c>
      <c r="F391" s="5" t="s">
        <v>493</v>
      </c>
      <c r="G391" s="5" t="s">
        <v>498</v>
      </c>
      <c r="H391" t="str">
        <f t="shared" si="45"/>
        <v/>
      </c>
      <c r="I391" s="5" t="str">
        <f t="shared" si="46"/>
        <v/>
      </c>
      <c r="J391" s="5" t="str">
        <f>IF(I391=1,SUM($I$8:I390),"")</f>
        <v/>
      </c>
      <c r="K391" s="5" t="str">
        <f t="shared" si="47"/>
        <v/>
      </c>
      <c r="L391" s="5" t="str">
        <f t="shared" si="48"/>
        <v/>
      </c>
      <c r="M391" s="5" t="str">
        <f>IF(L391=1,SUM($L$8:L390),"")</f>
        <v/>
      </c>
      <c r="N391" s="5" t="str">
        <f t="shared" si="49"/>
        <v/>
      </c>
      <c r="O391" s="5" t="str">
        <f t="shared" si="50"/>
        <v/>
      </c>
      <c r="P391" s="5" t="str">
        <f>IF(O391=1,SUM(O$8:O390),"")</f>
        <v/>
      </c>
      <c r="Q391" s="5" t="str">
        <f t="shared" si="51"/>
        <v/>
      </c>
      <c r="R391" s="5" t="str">
        <f t="shared" si="52"/>
        <v/>
      </c>
      <c r="S391" s="5" t="str">
        <f>IF(R391=1,SUM(R$8:R390),"")</f>
        <v/>
      </c>
      <c r="T391" s="5" t="str">
        <f t="shared" si="53"/>
        <v/>
      </c>
    </row>
    <row r="392" spans="1:20" x14ac:dyDescent="0.25">
      <c r="A392" s="8">
        <v>82057</v>
      </c>
      <c r="B392" s="18" t="s">
        <v>398</v>
      </c>
      <c r="C392" s="9" t="s">
        <v>92</v>
      </c>
      <c r="D392" s="9" t="s">
        <v>93</v>
      </c>
      <c r="E392" s="10">
        <v>173130</v>
      </c>
      <c r="F392" s="5" t="s">
        <v>493</v>
      </c>
      <c r="G392" s="5" t="s">
        <v>498</v>
      </c>
      <c r="H392" t="str">
        <f t="shared" si="45"/>
        <v/>
      </c>
      <c r="I392" s="5" t="str">
        <f t="shared" si="46"/>
        <v/>
      </c>
      <c r="J392" s="5" t="str">
        <f>IF(I392=1,SUM($I$8:I391),"")</f>
        <v/>
      </c>
      <c r="K392" s="5" t="str">
        <f t="shared" si="47"/>
        <v/>
      </c>
      <c r="L392" s="5" t="str">
        <f t="shared" si="48"/>
        <v/>
      </c>
      <c r="M392" s="5" t="str">
        <f>IF(L392=1,SUM($L$8:L391),"")</f>
        <v/>
      </c>
      <c r="N392" s="5" t="str">
        <f t="shared" si="49"/>
        <v/>
      </c>
      <c r="O392" s="5" t="str">
        <f t="shared" si="50"/>
        <v/>
      </c>
      <c r="P392" s="5" t="str">
        <f>IF(O392=1,SUM(O$8:O391),"")</f>
        <v/>
      </c>
      <c r="Q392" s="5" t="str">
        <f t="shared" si="51"/>
        <v/>
      </c>
      <c r="R392" s="5" t="str">
        <f t="shared" si="52"/>
        <v/>
      </c>
      <c r="S392" s="5" t="str">
        <f>IF(R392=1,SUM(R$8:R391),"")</f>
        <v/>
      </c>
      <c r="T392" s="5" t="str">
        <f t="shared" si="53"/>
        <v/>
      </c>
    </row>
    <row r="393" spans="1:20" x14ac:dyDescent="0.25">
      <c r="A393" s="8">
        <v>83661</v>
      </c>
      <c r="B393" s="18" t="s">
        <v>399</v>
      </c>
      <c r="C393" s="11" t="s">
        <v>90</v>
      </c>
      <c r="D393" s="11" t="s">
        <v>90</v>
      </c>
      <c r="E393" s="12">
        <v>173135</v>
      </c>
      <c r="F393" s="5" t="s">
        <v>495</v>
      </c>
      <c r="G393" s="5" t="s">
        <v>498</v>
      </c>
      <c r="H393" t="str">
        <f t="shared" si="45"/>
        <v/>
      </c>
      <c r="I393" s="5" t="str">
        <f t="shared" si="46"/>
        <v/>
      </c>
      <c r="J393" s="5" t="str">
        <f>IF(I393=1,SUM($I$8:I392),"")</f>
        <v/>
      </c>
      <c r="K393" s="5" t="str">
        <f t="shared" si="47"/>
        <v/>
      </c>
      <c r="L393" s="5" t="str">
        <f t="shared" si="48"/>
        <v/>
      </c>
      <c r="M393" s="5" t="str">
        <f>IF(L393=1,SUM($L$8:L392),"")</f>
        <v/>
      </c>
      <c r="N393" s="5" t="str">
        <f t="shared" si="49"/>
        <v/>
      </c>
      <c r="O393" s="5" t="str">
        <f t="shared" si="50"/>
        <v/>
      </c>
      <c r="P393" s="5" t="str">
        <f>IF(O393=1,SUM(O$8:O392),"")</f>
        <v/>
      </c>
      <c r="Q393" s="5" t="str">
        <f t="shared" si="51"/>
        <v/>
      </c>
      <c r="R393" s="5" t="str">
        <f t="shared" si="52"/>
        <v/>
      </c>
      <c r="S393" s="5" t="str">
        <f>IF(R393=1,SUM(R$8:R392),"")</f>
        <v/>
      </c>
      <c r="T393" s="5" t="str">
        <f t="shared" si="53"/>
        <v/>
      </c>
    </row>
    <row r="394" spans="1:20" x14ac:dyDescent="0.25">
      <c r="A394" s="8">
        <v>82444</v>
      </c>
      <c r="B394" s="18" t="s">
        <v>278</v>
      </c>
      <c r="C394" s="9" t="s">
        <v>278</v>
      </c>
      <c r="D394" s="9" t="s">
        <v>278</v>
      </c>
      <c r="E394" s="10">
        <v>173142</v>
      </c>
      <c r="F394" s="5" t="s">
        <v>496</v>
      </c>
      <c r="G394" s="5" t="s">
        <v>498</v>
      </c>
      <c r="H394" t="str">
        <f t="shared" ref="H394:H457" si="54">IF(AND(G394="ja",F394="Süd"),1,IF(AND(G394="ja",F394="Nord"),2,IF(AND(G394="ja",F394="Loisachtal"),3,IF(AND(G394="ja",F394="Mitte"),4,""))))</f>
        <v/>
      </c>
      <c r="I394" s="5" t="str">
        <f t="shared" ref="I394:I457" si="55">IF($H394=$I$8,1,"")</f>
        <v/>
      </c>
      <c r="J394" s="5" t="str">
        <f>IF(I394=1,SUM($I$8:I393),"")</f>
        <v/>
      </c>
      <c r="K394" s="5" t="str">
        <f t="shared" ref="K394:K457" si="56">IF($I394=1,$B394,"")</f>
        <v/>
      </c>
      <c r="L394" s="5" t="str">
        <f t="shared" ref="L394:L457" si="57">IF($H394=$L$7,1,"")</f>
        <v/>
      </c>
      <c r="M394" s="5" t="str">
        <f>IF(L394=1,SUM($L$8:L393),"")</f>
        <v/>
      </c>
      <c r="N394" s="5" t="str">
        <f t="shared" ref="N394:N457" si="58">IF(L394=1,$B394,"")</f>
        <v/>
      </c>
      <c r="O394" s="5" t="str">
        <f t="shared" ref="O394:O457" si="59">IF($H394=O$7,1,"")</f>
        <v/>
      </c>
      <c r="P394" s="5" t="str">
        <f>IF(O394=1,SUM(O$8:O393),"")</f>
        <v/>
      </c>
      <c r="Q394" s="5" t="str">
        <f t="shared" ref="Q394:Q457" si="60">IF(O394=1,$B394,"")</f>
        <v/>
      </c>
      <c r="R394" s="5" t="str">
        <f t="shared" ref="R394:R457" si="61">IF($H394=R$7,1,"")</f>
        <v/>
      </c>
      <c r="S394" s="5" t="str">
        <f>IF(R394=1,SUM(R$8:R393),"")</f>
        <v/>
      </c>
      <c r="T394" s="5" t="str">
        <f t="shared" ref="T394:T457" si="62">IF(R394=1,$B394,"")</f>
        <v/>
      </c>
    </row>
    <row r="395" spans="1:20" x14ac:dyDescent="0.25">
      <c r="A395" s="8">
        <v>83623</v>
      </c>
      <c r="B395" s="17" t="s">
        <v>400</v>
      </c>
      <c r="C395" s="11" t="s">
        <v>56</v>
      </c>
      <c r="D395" s="11" t="s">
        <v>173</v>
      </c>
      <c r="E395" s="12">
        <v>173118</v>
      </c>
      <c r="F395" s="5" t="s">
        <v>494</v>
      </c>
      <c r="G395" s="5" t="s">
        <v>497</v>
      </c>
      <c r="H395">
        <f t="shared" si="54"/>
        <v>4</v>
      </c>
      <c r="I395" s="5" t="str">
        <f t="shared" si="55"/>
        <v/>
      </c>
      <c r="J395" s="5" t="str">
        <f>IF(I395=1,SUM($I$8:I394),"")</f>
        <v/>
      </c>
      <c r="K395" s="5" t="str">
        <f t="shared" si="56"/>
        <v/>
      </c>
      <c r="L395" s="5" t="str">
        <f t="shared" si="57"/>
        <v/>
      </c>
      <c r="M395" s="5" t="str">
        <f>IF(L395=1,SUM($L$8:L394),"")</f>
        <v/>
      </c>
      <c r="N395" s="5" t="str">
        <f t="shared" si="58"/>
        <v/>
      </c>
      <c r="O395" s="5" t="str">
        <f t="shared" si="59"/>
        <v/>
      </c>
      <c r="P395" s="5" t="str">
        <f>IF(O395=1,SUM(O$8:O394),"")</f>
        <v/>
      </c>
      <c r="Q395" s="5" t="str">
        <f t="shared" si="60"/>
        <v/>
      </c>
      <c r="R395" s="5">
        <f t="shared" si="61"/>
        <v>1</v>
      </c>
      <c r="S395" s="5">
        <f>IF(R395=1,SUM(R$8:R394),"")</f>
        <v>30</v>
      </c>
      <c r="T395" s="5" t="str">
        <f t="shared" si="62"/>
        <v>Schlickenried</v>
      </c>
    </row>
    <row r="396" spans="1:20" x14ac:dyDescent="0.25">
      <c r="A396" s="8">
        <v>83646</v>
      </c>
      <c r="B396" s="18" t="s">
        <v>401</v>
      </c>
      <c r="C396" s="11" t="s">
        <v>67</v>
      </c>
      <c r="D396" s="11" t="s">
        <v>67</v>
      </c>
      <c r="E396" s="12">
        <v>173145</v>
      </c>
      <c r="F396" s="5" t="s">
        <v>495</v>
      </c>
      <c r="G396" s="5" t="s">
        <v>498</v>
      </c>
      <c r="H396" t="str">
        <f t="shared" si="54"/>
        <v/>
      </c>
      <c r="I396" s="5" t="str">
        <f t="shared" si="55"/>
        <v/>
      </c>
      <c r="J396" s="5" t="str">
        <f>IF(I396=1,SUM($I$8:I395),"")</f>
        <v/>
      </c>
      <c r="K396" s="5" t="str">
        <f t="shared" si="56"/>
        <v/>
      </c>
      <c r="L396" s="5" t="str">
        <f t="shared" si="57"/>
        <v/>
      </c>
      <c r="M396" s="5" t="str">
        <f>IF(L396=1,SUM($L$8:L395),"")</f>
        <v/>
      </c>
      <c r="N396" s="5" t="str">
        <f t="shared" si="58"/>
        <v/>
      </c>
      <c r="O396" s="5" t="str">
        <f t="shared" si="59"/>
        <v/>
      </c>
      <c r="P396" s="5" t="str">
        <f>IF(O396=1,SUM(O$8:O395),"")</f>
        <v/>
      </c>
      <c r="Q396" s="5" t="str">
        <f t="shared" si="60"/>
        <v/>
      </c>
      <c r="R396" s="5" t="str">
        <f t="shared" si="61"/>
        <v/>
      </c>
      <c r="S396" s="5" t="str">
        <f>IF(R396=1,SUM(R$8:R395),"")</f>
        <v/>
      </c>
      <c r="T396" s="5" t="str">
        <f t="shared" si="62"/>
        <v/>
      </c>
    </row>
    <row r="397" spans="1:20" x14ac:dyDescent="0.25">
      <c r="A397" s="8">
        <v>83646</v>
      </c>
      <c r="B397" s="18" t="s">
        <v>402</v>
      </c>
      <c r="C397" s="9" t="s">
        <v>70</v>
      </c>
      <c r="D397" s="9" t="s">
        <v>71</v>
      </c>
      <c r="E397" s="10">
        <v>173112</v>
      </c>
      <c r="F397" s="5" t="s">
        <v>495</v>
      </c>
      <c r="G397" s="5" t="s">
        <v>498</v>
      </c>
      <c r="H397" t="str">
        <f t="shared" si="54"/>
        <v/>
      </c>
      <c r="I397" s="5" t="str">
        <f t="shared" si="55"/>
        <v/>
      </c>
      <c r="J397" s="5" t="str">
        <f>IF(I397=1,SUM($I$8:I396),"")</f>
        <v/>
      </c>
      <c r="K397" s="5" t="str">
        <f t="shared" si="56"/>
        <v/>
      </c>
      <c r="L397" s="5" t="str">
        <f t="shared" si="57"/>
        <v/>
      </c>
      <c r="M397" s="5" t="str">
        <f>IF(L397=1,SUM($L$8:L396),"")</f>
        <v/>
      </c>
      <c r="N397" s="5" t="str">
        <f t="shared" si="58"/>
        <v/>
      </c>
      <c r="O397" s="5" t="str">
        <f t="shared" si="59"/>
        <v/>
      </c>
      <c r="P397" s="5" t="str">
        <f>IF(O397=1,SUM(O$8:O396),"")</f>
        <v/>
      </c>
      <c r="Q397" s="5" t="str">
        <f t="shared" si="60"/>
        <v/>
      </c>
      <c r="R397" s="5" t="str">
        <f t="shared" si="61"/>
        <v/>
      </c>
      <c r="S397" s="5" t="str">
        <f>IF(R397=1,SUM(R$8:R396),"")</f>
        <v/>
      </c>
      <c r="T397" s="5" t="str">
        <f t="shared" si="62"/>
        <v/>
      </c>
    </row>
    <row r="398" spans="1:20" x14ac:dyDescent="0.25">
      <c r="A398" s="8">
        <v>83646</v>
      </c>
      <c r="B398" s="18" t="s">
        <v>403</v>
      </c>
      <c r="C398" s="9" t="s">
        <v>67</v>
      </c>
      <c r="D398" s="9" t="s">
        <v>85</v>
      </c>
      <c r="E398" s="10">
        <v>173145</v>
      </c>
      <c r="F398" s="5" t="s">
        <v>495</v>
      </c>
      <c r="G398" s="5" t="s">
        <v>498</v>
      </c>
      <c r="H398" t="str">
        <f t="shared" si="54"/>
        <v/>
      </c>
      <c r="I398" s="5" t="str">
        <f t="shared" si="55"/>
        <v/>
      </c>
      <c r="J398" s="5" t="str">
        <f>IF(I398=1,SUM($I$8:I397),"")</f>
        <v/>
      </c>
      <c r="K398" s="5" t="str">
        <f t="shared" si="56"/>
        <v/>
      </c>
      <c r="L398" s="5" t="str">
        <f t="shared" si="57"/>
        <v/>
      </c>
      <c r="M398" s="5" t="str">
        <f>IF(L398=1,SUM($L$8:L397),"")</f>
        <v/>
      </c>
      <c r="N398" s="5" t="str">
        <f t="shared" si="58"/>
        <v/>
      </c>
      <c r="O398" s="5" t="str">
        <f t="shared" si="59"/>
        <v/>
      </c>
      <c r="P398" s="5" t="str">
        <f>IF(O398=1,SUM(O$8:O397),"")</f>
        <v/>
      </c>
      <c r="Q398" s="5" t="str">
        <f t="shared" si="60"/>
        <v/>
      </c>
      <c r="R398" s="5" t="str">
        <f t="shared" si="61"/>
        <v/>
      </c>
      <c r="S398" s="5" t="str">
        <f>IF(R398=1,SUM(R$8:R397),"")</f>
        <v/>
      </c>
      <c r="T398" s="5" t="str">
        <f t="shared" si="62"/>
        <v/>
      </c>
    </row>
    <row r="399" spans="1:20" x14ac:dyDescent="0.25">
      <c r="A399" s="8">
        <v>83673</v>
      </c>
      <c r="B399" s="18" t="s">
        <v>354</v>
      </c>
      <c r="C399" s="9" t="s">
        <v>141</v>
      </c>
      <c r="D399" s="9" t="s">
        <v>141</v>
      </c>
      <c r="E399" s="10">
        <v>173115</v>
      </c>
      <c r="F399" s="5" t="s">
        <v>496</v>
      </c>
      <c r="G399" s="5" t="s">
        <v>498</v>
      </c>
      <c r="H399" t="str">
        <f t="shared" si="54"/>
        <v/>
      </c>
      <c r="I399" s="5" t="str">
        <f t="shared" si="55"/>
        <v/>
      </c>
      <c r="J399" s="5" t="str">
        <f>IF(I399=1,SUM($I$8:I398),"")</f>
        <v/>
      </c>
      <c r="K399" s="5" t="str">
        <f t="shared" si="56"/>
        <v/>
      </c>
      <c r="L399" s="5" t="str">
        <f t="shared" si="57"/>
        <v/>
      </c>
      <c r="M399" s="5" t="str">
        <f>IF(L399=1,SUM($L$8:L398),"")</f>
        <v/>
      </c>
      <c r="N399" s="5" t="str">
        <f t="shared" si="58"/>
        <v/>
      </c>
      <c r="O399" s="5" t="str">
        <f t="shared" si="59"/>
        <v/>
      </c>
      <c r="P399" s="5" t="str">
        <f>IF(O399=1,SUM(O$8:O398),"")</f>
        <v/>
      </c>
      <c r="Q399" s="5" t="str">
        <f t="shared" si="60"/>
        <v/>
      </c>
      <c r="R399" s="5" t="str">
        <f t="shared" si="61"/>
        <v/>
      </c>
      <c r="S399" s="5" t="str">
        <f>IF(R399=1,SUM(R$8:R398),"")</f>
        <v/>
      </c>
      <c r="T399" s="5" t="str">
        <f t="shared" si="62"/>
        <v/>
      </c>
    </row>
    <row r="400" spans="1:20" x14ac:dyDescent="0.25">
      <c r="A400" s="8">
        <v>83670</v>
      </c>
      <c r="B400" s="18" t="s">
        <v>404</v>
      </c>
      <c r="C400" s="11" t="s">
        <v>73</v>
      </c>
      <c r="D400" s="11" t="s">
        <v>73</v>
      </c>
      <c r="E400" s="12">
        <v>173111</v>
      </c>
      <c r="F400" s="5" t="s">
        <v>496</v>
      </c>
      <c r="G400" s="5" t="s">
        <v>498</v>
      </c>
      <c r="H400" t="str">
        <f t="shared" si="54"/>
        <v/>
      </c>
      <c r="I400" s="5" t="str">
        <f t="shared" si="55"/>
        <v/>
      </c>
      <c r="J400" s="5" t="str">
        <f>IF(I400=1,SUM($I$8:I399),"")</f>
        <v/>
      </c>
      <c r="K400" s="5" t="str">
        <f t="shared" si="56"/>
        <v/>
      </c>
      <c r="L400" s="5" t="str">
        <f t="shared" si="57"/>
        <v/>
      </c>
      <c r="M400" s="5" t="str">
        <f>IF(L400=1,SUM($L$8:L399),"")</f>
        <v/>
      </c>
      <c r="N400" s="5" t="str">
        <f t="shared" si="58"/>
        <v/>
      </c>
      <c r="O400" s="5" t="str">
        <f t="shared" si="59"/>
        <v/>
      </c>
      <c r="P400" s="5" t="str">
        <f>IF(O400=1,SUM(O$8:O399),"")</f>
        <v/>
      </c>
      <c r="Q400" s="5" t="str">
        <f t="shared" si="60"/>
        <v/>
      </c>
      <c r="R400" s="5" t="str">
        <f t="shared" si="61"/>
        <v/>
      </c>
      <c r="S400" s="5" t="str">
        <f>IF(R400=1,SUM(R$8:R399),"")</f>
        <v/>
      </c>
      <c r="T400" s="5" t="str">
        <f t="shared" si="62"/>
        <v/>
      </c>
    </row>
    <row r="401" spans="1:20" x14ac:dyDescent="0.25">
      <c r="A401" s="8">
        <v>82544</v>
      </c>
      <c r="B401" s="18" t="s">
        <v>405</v>
      </c>
      <c r="C401" s="11" t="s">
        <v>109</v>
      </c>
      <c r="D401" s="11" t="s">
        <v>121</v>
      </c>
      <c r="E401" s="12">
        <v>173120</v>
      </c>
      <c r="F401" s="5" t="s">
        <v>493</v>
      </c>
      <c r="G401" s="5" t="s">
        <v>498</v>
      </c>
      <c r="H401" t="str">
        <f t="shared" si="54"/>
        <v/>
      </c>
      <c r="I401" s="5" t="str">
        <f t="shared" si="55"/>
        <v/>
      </c>
      <c r="J401" s="5" t="str">
        <f>IF(I401=1,SUM($I$8:I400),"")</f>
        <v/>
      </c>
      <c r="K401" s="5" t="str">
        <f t="shared" si="56"/>
        <v/>
      </c>
      <c r="L401" s="5" t="str">
        <f t="shared" si="57"/>
        <v/>
      </c>
      <c r="M401" s="5" t="str">
        <f>IF(L401=1,SUM($L$8:L400),"")</f>
        <v/>
      </c>
      <c r="N401" s="5" t="str">
        <f t="shared" si="58"/>
        <v/>
      </c>
      <c r="O401" s="5" t="str">
        <f t="shared" si="59"/>
        <v/>
      </c>
      <c r="P401" s="5" t="str">
        <f>IF(O401=1,SUM(O$8:O400),"")</f>
        <v/>
      </c>
      <c r="Q401" s="5" t="str">
        <f t="shared" si="60"/>
        <v/>
      </c>
      <c r="R401" s="5" t="str">
        <f t="shared" si="61"/>
        <v/>
      </c>
      <c r="S401" s="5" t="str">
        <f>IF(R401=1,SUM(R$8:R400),"")</f>
        <v/>
      </c>
      <c r="T401" s="5" t="str">
        <f t="shared" si="62"/>
        <v/>
      </c>
    </row>
    <row r="402" spans="1:20" x14ac:dyDescent="0.25">
      <c r="A402" s="8">
        <v>83623</v>
      </c>
      <c r="B402" s="17" t="s">
        <v>55</v>
      </c>
      <c r="C402" s="9" t="s">
        <v>56</v>
      </c>
      <c r="D402" s="9" t="s">
        <v>56</v>
      </c>
      <c r="E402" s="10">
        <v>173118</v>
      </c>
      <c r="F402" s="5" t="s">
        <v>494</v>
      </c>
      <c r="G402" s="5" t="s">
        <v>497</v>
      </c>
      <c r="H402">
        <f t="shared" si="54"/>
        <v>4</v>
      </c>
      <c r="I402" s="5" t="str">
        <f t="shared" si="55"/>
        <v/>
      </c>
      <c r="J402" s="5" t="str">
        <f>IF(I402=1,SUM($I$8:I401),"")</f>
        <v/>
      </c>
      <c r="K402" s="5" t="str">
        <f t="shared" si="56"/>
        <v/>
      </c>
      <c r="L402" s="5" t="str">
        <f t="shared" si="57"/>
        <v/>
      </c>
      <c r="M402" s="5" t="str">
        <f>IF(L402=1,SUM($L$8:L401),"")</f>
        <v/>
      </c>
      <c r="N402" s="5" t="str">
        <f t="shared" si="58"/>
        <v/>
      </c>
      <c r="O402" s="5" t="str">
        <f t="shared" si="59"/>
        <v/>
      </c>
      <c r="P402" s="5" t="str">
        <f>IF(O402=1,SUM(O$8:O401),"")</f>
        <v/>
      </c>
      <c r="Q402" s="5" t="str">
        <f t="shared" si="60"/>
        <v/>
      </c>
      <c r="R402" s="5">
        <f t="shared" si="61"/>
        <v>1</v>
      </c>
      <c r="S402" s="5">
        <f>IF(R402=1,SUM(R$8:R401),"")</f>
        <v>31</v>
      </c>
      <c r="T402" s="5" t="str">
        <f t="shared" si="62"/>
        <v>Schönegg</v>
      </c>
    </row>
    <row r="403" spans="1:20" x14ac:dyDescent="0.25">
      <c r="A403" s="8">
        <v>82549</v>
      </c>
      <c r="B403" s="17" t="s">
        <v>504</v>
      </c>
      <c r="C403" s="9" t="s">
        <v>117</v>
      </c>
      <c r="D403" s="9" t="s">
        <v>504</v>
      </c>
      <c r="E403" s="10">
        <v>173134</v>
      </c>
      <c r="F403" s="5" t="s">
        <v>494</v>
      </c>
      <c r="G403" s="5" t="s">
        <v>497</v>
      </c>
      <c r="H403">
        <f t="shared" si="54"/>
        <v>4</v>
      </c>
      <c r="I403" s="5" t="str">
        <f t="shared" si="55"/>
        <v/>
      </c>
      <c r="J403" s="5" t="str">
        <f>IF(I403=1,SUM($I$8:I402),"")</f>
        <v/>
      </c>
      <c r="K403" s="5" t="str">
        <f t="shared" si="56"/>
        <v/>
      </c>
      <c r="L403" s="5" t="str">
        <f t="shared" si="57"/>
        <v/>
      </c>
      <c r="M403" s="5" t="str">
        <f>IF(L403=1,SUM($L$8:L402),"")</f>
        <v/>
      </c>
      <c r="N403" s="5" t="str">
        <f t="shared" si="58"/>
        <v/>
      </c>
      <c r="O403" s="5" t="str">
        <f t="shared" si="59"/>
        <v/>
      </c>
      <c r="P403" s="5" t="str">
        <f>IF(O403=1,SUM(O$8:O402),"")</f>
        <v/>
      </c>
      <c r="Q403" s="5" t="str">
        <f t="shared" si="60"/>
        <v/>
      </c>
      <c r="R403" s="5">
        <f t="shared" si="61"/>
        <v>1</v>
      </c>
      <c r="S403" s="5">
        <f>IF(R403=1,SUM(R$8:R402),"")</f>
        <v>32</v>
      </c>
      <c r="T403" s="5" t="str">
        <f t="shared" si="62"/>
        <v>Schönrain</v>
      </c>
    </row>
    <row r="404" spans="1:20" x14ac:dyDescent="0.25">
      <c r="A404" s="8">
        <v>83676</v>
      </c>
      <c r="B404" s="17" t="s">
        <v>406</v>
      </c>
      <c r="C404" s="9" t="s">
        <v>78</v>
      </c>
      <c r="D404" s="9" t="s">
        <v>78</v>
      </c>
      <c r="E404" s="10">
        <v>173131</v>
      </c>
      <c r="F404" s="5" t="s">
        <v>495</v>
      </c>
      <c r="G404" s="5" t="s">
        <v>497</v>
      </c>
      <c r="H404">
        <f t="shared" si="54"/>
        <v>1</v>
      </c>
      <c r="I404" s="5">
        <f t="shared" si="55"/>
        <v>1</v>
      </c>
      <c r="J404" s="5">
        <f>IF(I404=1,SUM($I$8:I403),"")</f>
        <v>39</v>
      </c>
      <c r="K404" s="5" t="str">
        <f t="shared" si="56"/>
        <v>Schrofeln</v>
      </c>
      <c r="L404" s="5" t="str">
        <f t="shared" si="57"/>
        <v/>
      </c>
      <c r="M404" s="5" t="str">
        <f>IF(L404=1,SUM($L$8:L403),"")</f>
        <v/>
      </c>
      <c r="N404" s="5" t="str">
        <f t="shared" si="58"/>
        <v/>
      </c>
      <c r="O404" s="5" t="str">
        <f t="shared" si="59"/>
        <v/>
      </c>
      <c r="P404" s="5" t="str">
        <f>IF(O404=1,SUM(O$8:O403),"")</f>
        <v/>
      </c>
      <c r="Q404" s="5" t="str">
        <f t="shared" si="60"/>
        <v/>
      </c>
      <c r="R404" s="5" t="str">
        <f t="shared" si="61"/>
        <v/>
      </c>
      <c r="S404" s="5" t="str">
        <f>IF(R404=1,SUM(R$8:R403),"")</f>
        <v/>
      </c>
      <c r="T404" s="5" t="str">
        <f t="shared" si="62"/>
        <v/>
      </c>
    </row>
    <row r="405" spans="1:20" x14ac:dyDescent="0.25">
      <c r="A405" s="8">
        <v>82057</v>
      </c>
      <c r="B405" s="18" t="s">
        <v>407</v>
      </c>
      <c r="C405" s="11" t="s">
        <v>92</v>
      </c>
      <c r="D405" s="11" t="s">
        <v>92</v>
      </c>
      <c r="E405" s="12">
        <v>173130</v>
      </c>
      <c r="F405" s="5" t="s">
        <v>493</v>
      </c>
      <c r="G405" s="5" t="s">
        <v>498</v>
      </c>
      <c r="H405" t="str">
        <f t="shared" si="54"/>
        <v/>
      </c>
      <c r="I405" s="5" t="str">
        <f t="shared" si="55"/>
        <v/>
      </c>
      <c r="J405" s="5" t="str">
        <f>IF(I405=1,SUM($I$8:I404),"")</f>
        <v/>
      </c>
      <c r="K405" s="5" t="str">
        <f t="shared" si="56"/>
        <v/>
      </c>
      <c r="L405" s="5" t="str">
        <f t="shared" si="57"/>
        <v/>
      </c>
      <c r="M405" s="5" t="str">
        <f>IF(L405=1,SUM($L$8:L404),"")</f>
        <v/>
      </c>
      <c r="N405" s="5" t="str">
        <f t="shared" si="58"/>
        <v/>
      </c>
      <c r="O405" s="5" t="str">
        <f t="shared" si="59"/>
        <v/>
      </c>
      <c r="P405" s="5" t="str">
        <f>IF(O405=1,SUM(O$8:O404),"")</f>
        <v/>
      </c>
      <c r="Q405" s="5" t="str">
        <f t="shared" si="60"/>
        <v/>
      </c>
      <c r="R405" s="5" t="str">
        <f t="shared" si="61"/>
        <v/>
      </c>
      <c r="S405" s="5" t="str">
        <f>IF(R405=1,SUM(R$8:R404),"")</f>
        <v/>
      </c>
      <c r="T405" s="5" t="str">
        <f t="shared" si="62"/>
        <v/>
      </c>
    </row>
    <row r="406" spans="1:20" x14ac:dyDescent="0.25">
      <c r="A406" s="8">
        <v>82549</v>
      </c>
      <c r="B406" s="18" t="s">
        <v>408</v>
      </c>
      <c r="C406" s="9" t="s">
        <v>117</v>
      </c>
      <c r="D406" s="9" t="s">
        <v>133</v>
      </c>
      <c r="E406" s="10">
        <v>173134</v>
      </c>
      <c r="F406" s="5" t="s">
        <v>494</v>
      </c>
      <c r="G406" s="5" t="s">
        <v>498</v>
      </c>
      <c r="H406" t="str">
        <f t="shared" si="54"/>
        <v/>
      </c>
      <c r="I406" s="5" t="str">
        <f t="shared" si="55"/>
        <v/>
      </c>
      <c r="J406" s="5" t="str">
        <f>IF(I406=1,SUM($I$8:I405),"")</f>
        <v/>
      </c>
      <c r="K406" s="5" t="str">
        <f t="shared" si="56"/>
        <v/>
      </c>
      <c r="L406" s="5" t="str">
        <f t="shared" si="57"/>
        <v/>
      </c>
      <c r="M406" s="5" t="str">
        <f>IF(L406=1,SUM($L$8:L405),"")</f>
        <v/>
      </c>
      <c r="N406" s="5" t="str">
        <f t="shared" si="58"/>
        <v/>
      </c>
      <c r="O406" s="5" t="str">
        <f t="shared" si="59"/>
        <v/>
      </c>
      <c r="P406" s="5" t="str">
        <f>IF(O406=1,SUM(O$8:O405),"")</f>
        <v/>
      </c>
      <c r="Q406" s="5" t="str">
        <f t="shared" si="60"/>
        <v/>
      </c>
      <c r="R406" s="5" t="str">
        <f t="shared" si="61"/>
        <v/>
      </c>
      <c r="S406" s="5" t="str">
        <f>IF(R406=1,SUM(R$8:R405),"")</f>
        <v/>
      </c>
      <c r="T406" s="5" t="str">
        <f t="shared" si="62"/>
        <v/>
      </c>
    </row>
    <row r="407" spans="1:20" x14ac:dyDescent="0.25">
      <c r="A407" s="8">
        <v>82541</v>
      </c>
      <c r="B407" s="18" t="s">
        <v>39</v>
      </c>
      <c r="C407" s="11" t="s">
        <v>99</v>
      </c>
      <c r="D407" s="11" t="s">
        <v>99</v>
      </c>
      <c r="E407" s="10">
        <v>173137</v>
      </c>
      <c r="F407" s="5" t="s">
        <v>493</v>
      </c>
      <c r="G407" s="20" t="s">
        <v>498</v>
      </c>
      <c r="H407" t="str">
        <f t="shared" si="54"/>
        <v/>
      </c>
      <c r="I407" s="5" t="str">
        <f t="shared" si="55"/>
        <v/>
      </c>
      <c r="J407" s="5" t="str">
        <f>IF(I407=1,SUM($I$8:I406),"")</f>
        <v/>
      </c>
      <c r="K407" s="5" t="str">
        <f t="shared" si="56"/>
        <v/>
      </c>
      <c r="L407" s="5" t="str">
        <f t="shared" si="57"/>
        <v/>
      </c>
      <c r="M407" s="5" t="str">
        <f>IF(L407=1,SUM($L$8:L406),"")</f>
        <v/>
      </c>
      <c r="N407" s="5" t="str">
        <f t="shared" si="58"/>
        <v/>
      </c>
      <c r="O407" s="5" t="str">
        <f t="shared" si="59"/>
        <v/>
      </c>
      <c r="P407" s="5" t="str">
        <f>IF(O407=1,SUM(O$8:O406),"")</f>
        <v/>
      </c>
      <c r="Q407" s="5" t="str">
        <f t="shared" si="60"/>
        <v/>
      </c>
      <c r="R407" s="5" t="str">
        <f t="shared" si="61"/>
        <v/>
      </c>
      <c r="S407" s="5" t="str">
        <f>IF(R407=1,SUM(R$8:R406),"")</f>
        <v/>
      </c>
      <c r="T407" s="5" t="str">
        <f t="shared" si="62"/>
        <v/>
      </c>
    </row>
    <row r="408" spans="1:20" x14ac:dyDescent="0.25">
      <c r="A408" s="8">
        <v>82547</v>
      </c>
      <c r="B408" s="18" t="s">
        <v>409</v>
      </c>
      <c r="C408" s="11" t="s">
        <v>75</v>
      </c>
      <c r="D408" s="11" t="s">
        <v>125</v>
      </c>
      <c r="E408" s="12">
        <v>173123</v>
      </c>
      <c r="F408" s="5" t="s">
        <v>493</v>
      </c>
      <c r="G408" s="5" t="s">
        <v>498</v>
      </c>
      <c r="H408" t="str">
        <f t="shared" si="54"/>
        <v/>
      </c>
      <c r="I408" s="5" t="str">
        <f t="shared" si="55"/>
        <v/>
      </c>
      <c r="J408" s="5" t="str">
        <f>IF(I408=1,SUM($I$8:I407),"")</f>
        <v/>
      </c>
      <c r="K408" s="5" t="str">
        <f t="shared" si="56"/>
        <v/>
      </c>
      <c r="L408" s="5" t="str">
        <f t="shared" si="57"/>
        <v/>
      </c>
      <c r="M408" s="5" t="str">
        <f>IF(L408=1,SUM($L$8:L407),"")</f>
        <v/>
      </c>
      <c r="N408" s="5" t="str">
        <f t="shared" si="58"/>
        <v/>
      </c>
      <c r="O408" s="5" t="str">
        <f t="shared" si="59"/>
        <v/>
      </c>
      <c r="P408" s="5" t="str">
        <f>IF(O408=1,SUM(O$8:O407),"")</f>
        <v/>
      </c>
      <c r="Q408" s="5" t="str">
        <f t="shared" si="60"/>
        <v/>
      </c>
      <c r="R408" s="5" t="str">
        <f t="shared" si="61"/>
        <v/>
      </c>
      <c r="S408" s="5" t="str">
        <f>IF(R408=1,SUM(R$8:R407),"")</f>
        <v/>
      </c>
      <c r="T408" s="5" t="str">
        <f t="shared" si="62"/>
        <v/>
      </c>
    </row>
    <row r="409" spans="1:20" x14ac:dyDescent="0.25">
      <c r="A409" s="8">
        <v>83646</v>
      </c>
      <c r="B409" s="18" t="s">
        <v>409</v>
      </c>
      <c r="C409" s="9" t="s">
        <v>67</v>
      </c>
      <c r="D409" s="9" t="s">
        <v>85</v>
      </c>
      <c r="E409" s="10">
        <v>173145</v>
      </c>
      <c r="F409" s="5" t="s">
        <v>495</v>
      </c>
      <c r="G409" s="5" t="s">
        <v>498</v>
      </c>
      <c r="H409" t="str">
        <f t="shared" si="54"/>
        <v/>
      </c>
      <c r="I409" s="5" t="str">
        <f t="shared" si="55"/>
        <v/>
      </c>
      <c r="J409" s="5" t="str">
        <f>IF(I409=1,SUM($I$8:I408),"")</f>
        <v/>
      </c>
      <c r="K409" s="5" t="str">
        <f t="shared" si="56"/>
        <v/>
      </c>
      <c r="L409" s="5" t="str">
        <f t="shared" si="57"/>
        <v/>
      </c>
      <c r="M409" s="5" t="str">
        <f>IF(L409=1,SUM($L$8:L408),"")</f>
        <v/>
      </c>
      <c r="N409" s="5" t="str">
        <f t="shared" si="58"/>
        <v/>
      </c>
      <c r="O409" s="5" t="str">
        <f t="shared" si="59"/>
        <v/>
      </c>
      <c r="P409" s="5" t="str">
        <f>IF(O409=1,SUM(O$8:O408),"")</f>
        <v/>
      </c>
      <c r="Q409" s="5" t="str">
        <f t="shared" si="60"/>
        <v/>
      </c>
      <c r="R409" s="5" t="str">
        <f t="shared" si="61"/>
        <v/>
      </c>
      <c r="S409" s="5" t="str">
        <f>IF(R409=1,SUM(R$8:R408),"")</f>
        <v/>
      </c>
      <c r="T409" s="5" t="str">
        <f t="shared" si="62"/>
        <v/>
      </c>
    </row>
    <row r="410" spans="1:20" x14ac:dyDescent="0.25">
      <c r="A410" s="8">
        <v>82549</v>
      </c>
      <c r="B410" s="17" t="s">
        <v>410</v>
      </c>
      <c r="C410" s="9" t="s">
        <v>117</v>
      </c>
      <c r="D410" s="9" t="s">
        <v>504</v>
      </c>
      <c r="E410" s="10">
        <v>173134</v>
      </c>
      <c r="F410" s="5" t="s">
        <v>494</v>
      </c>
      <c r="G410" s="5" t="s">
        <v>497</v>
      </c>
      <c r="H410">
        <f t="shared" si="54"/>
        <v>4</v>
      </c>
      <c r="I410" s="5" t="str">
        <f t="shared" si="55"/>
        <v/>
      </c>
      <c r="J410" s="5" t="str">
        <f>IF(I410=1,SUM($I$8:I409),"")</f>
        <v/>
      </c>
      <c r="K410" s="5" t="str">
        <f t="shared" si="56"/>
        <v/>
      </c>
      <c r="L410" s="5" t="str">
        <f t="shared" si="57"/>
        <v/>
      </c>
      <c r="M410" s="5" t="str">
        <f>IF(L410=1,SUM($L$8:L409),"")</f>
        <v/>
      </c>
      <c r="N410" s="5" t="str">
        <f t="shared" si="58"/>
        <v/>
      </c>
      <c r="O410" s="5" t="str">
        <f t="shared" si="59"/>
        <v/>
      </c>
      <c r="P410" s="5" t="str">
        <f>IF(O410=1,SUM(O$8:O409),"")</f>
        <v/>
      </c>
      <c r="Q410" s="5" t="str">
        <f t="shared" si="60"/>
        <v/>
      </c>
      <c r="R410" s="5">
        <f t="shared" si="61"/>
        <v>1</v>
      </c>
      <c r="S410" s="5">
        <f>IF(R410=1,SUM(R$8:R409),"")</f>
        <v>33</v>
      </c>
      <c r="T410" s="5" t="str">
        <f t="shared" si="62"/>
        <v>Schwaighofen</v>
      </c>
    </row>
    <row r="411" spans="1:20" x14ac:dyDescent="0.25">
      <c r="A411" s="8">
        <v>82538</v>
      </c>
      <c r="B411" s="18" t="s">
        <v>411</v>
      </c>
      <c r="C411" s="9" t="s">
        <v>164</v>
      </c>
      <c r="D411" s="9" t="s">
        <v>165</v>
      </c>
      <c r="E411" s="10">
        <v>173126</v>
      </c>
      <c r="F411" s="5" t="s">
        <v>494</v>
      </c>
      <c r="G411" s="5" t="s">
        <v>498</v>
      </c>
      <c r="H411" t="str">
        <f t="shared" si="54"/>
        <v/>
      </c>
      <c r="I411" s="5" t="str">
        <f t="shared" si="55"/>
        <v/>
      </c>
      <c r="J411" s="5" t="str">
        <f>IF(I411=1,SUM($I$8:I410),"")</f>
        <v/>
      </c>
      <c r="K411" s="5" t="str">
        <f t="shared" si="56"/>
        <v/>
      </c>
      <c r="L411" s="5" t="str">
        <f t="shared" si="57"/>
        <v/>
      </c>
      <c r="M411" s="5" t="str">
        <f>IF(L411=1,SUM($L$8:L410),"")</f>
        <v/>
      </c>
      <c r="N411" s="5" t="str">
        <f t="shared" si="58"/>
        <v/>
      </c>
      <c r="O411" s="5" t="str">
        <f t="shared" si="59"/>
        <v/>
      </c>
      <c r="P411" s="5" t="str">
        <f>IF(O411=1,SUM(O$8:O410),"")</f>
        <v/>
      </c>
      <c r="Q411" s="5" t="str">
        <f t="shared" si="60"/>
        <v/>
      </c>
      <c r="R411" s="5" t="str">
        <f t="shared" si="61"/>
        <v/>
      </c>
      <c r="S411" s="5" t="str">
        <f>IF(R411=1,SUM(R$8:R410),"")</f>
        <v/>
      </c>
      <c r="T411" s="5" t="str">
        <f t="shared" si="62"/>
        <v/>
      </c>
    </row>
    <row r="412" spans="1:20" x14ac:dyDescent="0.25">
      <c r="A412" s="8">
        <v>82547</v>
      </c>
      <c r="B412" s="18" t="s">
        <v>412</v>
      </c>
      <c r="C412" s="11" t="s">
        <v>75</v>
      </c>
      <c r="D412" s="11" t="s">
        <v>75</v>
      </c>
      <c r="E412" s="12">
        <v>173123</v>
      </c>
      <c r="F412" s="5" t="s">
        <v>493</v>
      </c>
      <c r="G412" s="5" t="s">
        <v>498</v>
      </c>
      <c r="H412" t="str">
        <f t="shared" si="54"/>
        <v/>
      </c>
      <c r="I412" s="5" t="str">
        <f t="shared" si="55"/>
        <v/>
      </c>
      <c r="J412" s="5" t="str">
        <f>IF(I412=1,SUM($I$8:I411),"")</f>
        <v/>
      </c>
      <c r="K412" s="5" t="str">
        <f t="shared" si="56"/>
        <v/>
      </c>
      <c r="L412" s="5" t="str">
        <f t="shared" si="57"/>
        <v/>
      </c>
      <c r="M412" s="5" t="str">
        <f>IF(L412=1,SUM($L$8:L411),"")</f>
        <v/>
      </c>
      <c r="N412" s="5" t="str">
        <f t="shared" si="58"/>
        <v/>
      </c>
      <c r="O412" s="5" t="str">
        <f t="shared" si="59"/>
        <v/>
      </c>
      <c r="P412" s="5" t="str">
        <f>IF(O412=1,SUM(O$8:O411),"")</f>
        <v/>
      </c>
      <c r="Q412" s="5" t="str">
        <f t="shared" si="60"/>
        <v/>
      </c>
      <c r="R412" s="5" t="str">
        <f t="shared" si="61"/>
        <v/>
      </c>
      <c r="S412" s="5" t="str">
        <f>IF(R412=1,SUM(R$8:R411),"")</f>
        <v/>
      </c>
      <c r="T412" s="5" t="str">
        <f t="shared" si="62"/>
        <v/>
      </c>
    </row>
    <row r="413" spans="1:20" x14ac:dyDescent="0.25">
      <c r="A413" s="8">
        <v>83646</v>
      </c>
      <c r="B413" s="18" t="s">
        <v>413</v>
      </c>
      <c r="C413" s="9" t="s">
        <v>67</v>
      </c>
      <c r="D413" s="9" t="s">
        <v>85</v>
      </c>
      <c r="E413" s="10">
        <v>173145</v>
      </c>
      <c r="F413" s="5" t="s">
        <v>495</v>
      </c>
      <c r="G413" s="5" t="s">
        <v>498</v>
      </c>
      <c r="H413" t="str">
        <f t="shared" si="54"/>
        <v/>
      </c>
      <c r="I413" s="5" t="str">
        <f t="shared" si="55"/>
        <v/>
      </c>
      <c r="J413" s="5" t="str">
        <f>IF(I413=1,SUM($I$8:I412),"")</f>
        <v/>
      </c>
      <c r="K413" s="5" t="str">
        <f t="shared" si="56"/>
        <v/>
      </c>
      <c r="L413" s="5" t="str">
        <f t="shared" si="57"/>
        <v/>
      </c>
      <c r="M413" s="5" t="str">
        <f>IF(L413=1,SUM($L$8:L412),"")</f>
        <v/>
      </c>
      <c r="N413" s="5" t="str">
        <f t="shared" si="58"/>
        <v/>
      </c>
      <c r="O413" s="5" t="str">
        <f t="shared" si="59"/>
        <v/>
      </c>
      <c r="P413" s="5" t="str">
        <f>IF(O413=1,SUM(O$8:O412),"")</f>
        <v/>
      </c>
      <c r="Q413" s="5" t="str">
        <f t="shared" si="60"/>
        <v/>
      </c>
      <c r="R413" s="5" t="str">
        <f t="shared" si="61"/>
        <v/>
      </c>
      <c r="S413" s="5" t="str">
        <f>IF(R413=1,SUM(R$8:R412),"")</f>
        <v/>
      </c>
      <c r="T413" s="5" t="str">
        <f t="shared" si="62"/>
        <v/>
      </c>
    </row>
    <row r="414" spans="1:20" x14ac:dyDescent="0.25">
      <c r="A414" s="8">
        <v>82541</v>
      </c>
      <c r="B414" s="18" t="s">
        <v>37</v>
      </c>
      <c r="C414" s="11" t="s">
        <v>99</v>
      </c>
      <c r="D414" s="11" t="s">
        <v>99</v>
      </c>
      <c r="E414" s="12">
        <v>173137</v>
      </c>
      <c r="F414" s="5" t="s">
        <v>493</v>
      </c>
      <c r="G414" s="5" t="s">
        <v>498</v>
      </c>
      <c r="H414" t="str">
        <f t="shared" si="54"/>
        <v/>
      </c>
      <c r="I414" s="5" t="str">
        <f t="shared" si="55"/>
        <v/>
      </c>
      <c r="J414" s="5" t="str">
        <f>IF(I414=1,SUM($I$8:I413),"")</f>
        <v/>
      </c>
      <c r="K414" s="5" t="str">
        <f t="shared" si="56"/>
        <v/>
      </c>
      <c r="L414" s="5" t="str">
        <f t="shared" si="57"/>
        <v/>
      </c>
      <c r="M414" s="5" t="str">
        <f>IF(L414=1,SUM($L$8:L413),"")</f>
        <v/>
      </c>
      <c r="N414" s="5" t="str">
        <f t="shared" si="58"/>
        <v/>
      </c>
      <c r="O414" s="5" t="str">
        <f t="shared" si="59"/>
        <v/>
      </c>
      <c r="P414" s="5" t="str">
        <f>IF(O414=1,SUM(O$8:O413),"")</f>
        <v/>
      </c>
      <c r="Q414" s="5" t="str">
        <f t="shared" si="60"/>
        <v/>
      </c>
      <c r="R414" s="5" t="str">
        <f t="shared" si="61"/>
        <v/>
      </c>
      <c r="S414" s="5" t="str">
        <f>IF(R414=1,SUM(R$8:R413),"")</f>
        <v/>
      </c>
      <c r="T414" s="5" t="str">
        <f t="shared" si="62"/>
        <v/>
      </c>
    </row>
    <row r="415" spans="1:20" x14ac:dyDescent="0.25">
      <c r="A415" s="8">
        <v>82538</v>
      </c>
      <c r="B415" s="18" t="s">
        <v>414</v>
      </c>
      <c r="C415" s="9" t="s">
        <v>164</v>
      </c>
      <c r="D415" s="9" t="s">
        <v>164</v>
      </c>
      <c r="E415" s="10">
        <v>173126</v>
      </c>
      <c r="F415" s="5" t="s">
        <v>494</v>
      </c>
      <c r="G415" s="5" t="s">
        <v>498</v>
      </c>
      <c r="H415" t="str">
        <f t="shared" si="54"/>
        <v/>
      </c>
      <c r="I415" s="5" t="str">
        <f t="shared" si="55"/>
        <v/>
      </c>
      <c r="J415" s="5" t="str">
        <f>IF(I415=1,SUM($I$8:I414),"")</f>
        <v/>
      </c>
      <c r="K415" s="5" t="str">
        <f t="shared" si="56"/>
        <v/>
      </c>
      <c r="L415" s="5" t="str">
        <f t="shared" si="57"/>
        <v/>
      </c>
      <c r="M415" s="5" t="str">
        <f>IF(L415=1,SUM($L$8:L414),"")</f>
        <v/>
      </c>
      <c r="N415" s="5" t="str">
        <f t="shared" si="58"/>
        <v/>
      </c>
      <c r="O415" s="5" t="str">
        <f t="shared" si="59"/>
        <v/>
      </c>
      <c r="P415" s="5" t="str">
        <f>IF(O415=1,SUM(O$8:O414),"")</f>
        <v/>
      </c>
      <c r="Q415" s="5" t="str">
        <f t="shared" si="60"/>
        <v/>
      </c>
      <c r="R415" s="5" t="str">
        <f t="shared" si="61"/>
        <v/>
      </c>
      <c r="S415" s="5" t="str">
        <f>IF(R415=1,SUM(R$8:R414),"")</f>
        <v/>
      </c>
      <c r="T415" s="5" t="str">
        <f t="shared" si="62"/>
        <v/>
      </c>
    </row>
    <row r="416" spans="1:20" x14ac:dyDescent="0.25">
      <c r="A416" s="8">
        <v>83661</v>
      </c>
      <c r="B416" s="18" t="s">
        <v>415</v>
      </c>
      <c r="C416" s="11" t="s">
        <v>90</v>
      </c>
      <c r="D416" s="11" t="s">
        <v>90</v>
      </c>
      <c r="E416" s="12">
        <v>173135</v>
      </c>
      <c r="F416" s="5" t="s">
        <v>495</v>
      </c>
      <c r="G416" s="5" t="s">
        <v>498</v>
      </c>
      <c r="H416" t="str">
        <f t="shared" si="54"/>
        <v/>
      </c>
      <c r="I416" s="5" t="str">
        <f t="shared" si="55"/>
        <v/>
      </c>
      <c r="J416" s="5" t="str">
        <f>IF(I416=1,SUM($I$8:I415),"")</f>
        <v/>
      </c>
      <c r="K416" s="5" t="str">
        <f t="shared" si="56"/>
        <v/>
      </c>
      <c r="L416" s="5" t="str">
        <f t="shared" si="57"/>
        <v/>
      </c>
      <c r="M416" s="5" t="str">
        <f>IF(L416=1,SUM($L$8:L415),"")</f>
        <v/>
      </c>
      <c r="N416" s="5" t="str">
        <f t="shared" si="58"/>
        <v/>
      </c>
      <c r="O416" s="5" t="str">
        <f t="shared" si="59"/>
        <v/>
      </c>
      <c r="P416" s="5" t="str">
        <f>IF(O416=1,SUM(O$8:O415),"")</f>
        <v/>
      </c>
      <c r="Q416" s="5" t="str">
        <f t="shared" si="60"/>
        <v/>
      </c>
      <c r="R416" s="5" t="str">
        <f t="shared" si="61"/>
        <v/>
      </c>
      <c r="S416" s="5" t="str">
        <f>IF(R416=1,SUM(R$8:R415),"")</f>
        <v/>
      </c>
      <c r="T416" s="5" t="str">
        <f t="shared" si="62"/>
        <v/>
      </c>
    </row>
    <row r="417" spans="1:20" x14ac:dyDescent="0.25">
      <c r="A417" s="8">
        <v>83646</v>
      </c>
      <c r="B417" s="18" t="s">
        <v>415</v>
      </c>
      <c r="C417" s="9" t="s">
        <v>67</v>
      </c>
      <c r="D417" s="9" t="s">
        <v>67</v>
      </c>
      <c r="E417" s="10">
        <v>173145</v>
      </c>
      <c r="F417" s="5" t="s">
        <v>495</v>
      </c>
      <c r="G417" s="5" t="s">
        <v>498</v>
      </c>
      <c r="H417" t="str">
        <f t="shared" si="54"/>
        <v/>
      </c>
      <c r="I417" s="5" t="str">
        <f t="shared" si="55"/>
        <v/>
      </c>
      <c r="J417" s="5" t="str">
        <f>IF(I417=1,SUM($I$8:I416),"")</f>
        <v/>
      </c>
      <c r="K417" s="5" t="str">
        <f t="shared" si="56"/>
        <v/>
      </c>
      <c r="L417" s="5" t="str">
        <f t="shared" si="57"/>
        <v/>
      </c>
      <c r="M417" s="5" t="str">
        <f>IF(L417=1,SUM($L$8:L416),"")</f>
        <v/>
      </c>
      <c r="N417" s="5" t="str">
        <f t="shared" si="58"/>
        <v/>
      </c>
      <c r="O417" s="5" t="str">
        <f t="shared" si="59"/>
        <v/>
      </c>
      <c r="P417" s="5" t="str">
        <f>IF(O417=1,SUM(O$8:O416),"")</f>
        <v/>
      </c>
      <c r="Q417" s="5" t="str">
        <f t="shared" si="60"/>
        <v/>
      </c>
      <c r="R417" s="5" t="str">
        <f t="shared" si="61"/>
        <v/>
      </c>
      <c r="S417" s="5" t="str">
        <f>IF(R417=1,SUM(R$8:R416),"")</f>
        <v/>
      </c>
      <c r="T417" s="5" t="str">
        <f t="shared" si="62"/>
        <v/>
      </c>
    </row>
    <row r="418" spans="1:20" x14ac:dyDescent="0.25">
      <c r="A418" s="8">
        <v>83623</v>
      </c>
      <c r="B418" s="18" t="s">
        <v>416</v>
      </c>
      <c r="C418" s="9" t="s">
        <v>56</v>
      </c>
      <c r="D418" s="9" t="s">
        <v>43</v>
      </c>
      <c r="E418" s="10">
        <v>173118</v>
      </c>
      <c r="F418" s="5" t="s">
        <v>494</v>
      </c>
      <c r="G418" s="5" t="s">
        <v>498</v>
      </c>
      <c r="H418" t="str">
        <f t="shared" si="54"/>
        <v/>
      </c>
      <c r="I418" s="5" t="str">
        <f t="shared" si="55"/>
        <v/>
      </c>
      <c r="J418" s="5" t="str">
        <f>IF(I418=1,SUM($I$8:I417),"")</f>
        <v/>
      </c>
      <c r="K418" s="5" t="str">
        <f t="shared" si="56"/>
        <v/>
      </c>
      <c r="L418" s="5" t="str">
        <f t="shared" si="57"/>
        <v/>
      </c>
      <c r="M418" s="5" t="str">
        <f>IF(L418=1,SUM($L$8:L417),"")</f>
        <v/>
      </c>
      <c r="N418" s="5" t="str">
        <f t="shared" si="58"/>
        <v/>
      </c>
      <c r="O418" s="5" t="str">
        <f t="shared" si="59"/>
        <v/>
      </c>
      <c r="P418" s="5" t="str">
        <f>IF(O418=1,SUM(O$8:O417),"")</f>
        <v/>
      </c>
      <c r="Q418" s="5" t="str">
        <f t="shared" si="60"/>
        <v/>
      </c>
      <c r="R418" s="5" t="str">
        <f t="shared" si="61"/>
        <v/>
      </c>
      <c r="S418" s="5" t="str">
        <f>IF(R418=1,SUM(R$8:R417),"")</f>
        <v/>
      </c>
      <c r="T418" s="5" t="str">
        <f t="shared" si="62"/>
        <v/>
      </c>
    </row>
    <row r="419" spans="1:20" x14ac:dyDescent="0.25">
      <c r="A419" s="8">
        <v>82547</v>
      </c>
      <c r="B419" s="18" t="s">
        <v>417</v>
      </c>
      <c r="C419" s="11" t="s">
        <v>75</v>
      </c>
      <c r="D419" s="11" t="s">
        <v>75</v>
      </c>
      <c r="E419" s="12">
        <v>173123</v>
      </c>
      <c r="F419" s="5" t="s">
        <v>493</v>
      </c>
      <c r="G419" s="5" t="s">
        <v>498</v>
      </c>
      <c r="H419" t="str">
        <f t="shared" si="54"/>
        <v/>
      </c>
      <c r="I419" s="5" t="str">
        <f t="shared" si="55"/>
        <v/>
      </c>
      <c r="J419" s="5" t="str">
        <f>IF(I419=1,SUM($I$8:I418),"")</f>
        <v/>
      </c>
      <c r="K419" s="5" t="str">
        <f t="shared" si="56"/>
        <v/>
      </c>
      <c r="L419" s="5" t="str">
        <f t="shared" si="57"/>
        <v/>
      </c>
      <c r="M419" s="5" t="str">
        <f>IF(L419=1,SUM($L$8:L418),"")</f>
        <v/>
      </c>
      <c r="N419" s="5" t="str">
        <f t="shared" si="58"/>
        <v/>
      </c>
      <c r="O419" s="5" t="str">
        <f t="shared" si="59"/>
        <v/>
      </c>
      <c r="P419" s="5" t="str">
        <f>IF(O419=1,SUM(O$8:O418),"")</f>
        <v/>
      </c>
      <c r="Q419" s="5" t="str">
        <f t="shared" si="60"/>
        <v/>
      </c>
      <c r="R419" s="5" t="str">
        <f t="shared" si="61"/>
        <v/>
      </c>
      <c r="S419" s="5" t="str">
        <f>IF(R419=1,SUM(R$8:R418),"")</f>
        <v/>
      </c>
      <c r="T419" s="5" t="str">
        <f t="shared" si="62"/>
        <v/>
      </c>
    </row>
    <row r="420" spans="1:20" x14ac:dyDescent="0.25">
      <c r="A420" s="8">
        <v>83646</v>
      </c>
      <c r="B420" s="18" t="s">
        <v>418</v>
      </c>
      <c r="C420" s="9" t="s">
        <v>67</v>
      </c>
      <c r="D420" s="9" t="s">
        <v>85</v>
      </c>
      <c r="E420" s="10">
        <v>173145</v>
      </c>
      <c r="F420" s="5" t="s">
        <v>495</v>
      </c>
      <c r="G420" s="5" t="s">
        <v>498</v>
      </c>
      <c r="H420" t="str">
        <f t="shared" si="54"/>
        <v/>
      </c>
      <c r="I420" s="5" t="str">
        <f t="shared" si="55"/>
        <v/>
      </c>
      <c r="J420" s="5" t="str">
        <f>IF(I420=1,SUM($I$8:I419),"")</f>
        <v/>
      </c>
      <c r="K420" s="5" t="str">
        <f t="shared" si="56"/>
        <v/>
      </c>
      <c r="L420" s="5" t="str">
        <f t="shared" si="57"/>
        <v/>
      </c>
      <c r="M420" s="5" t="str">
        <f>IF(L420=1,SUM($L$8:L419),"")</f>
        <v/>
      </c>
      <c r="N420" s="5" t="str">
        <f t="shared" si="58"/>
        <v/>
      </c>
      <c r="O420" s="5" t="str">
        <f t="shared" si="59"/>
        <v/>
      </c>
      <c r="P420" s="5" t="str">
        <f>IF(O420=1,SUM(O$8:O419),"")</f>
        <v/>
      </c>
      <c r="Q420" s="5" t="str">
        <f t="shared" si="60"/>
        <v/>
      </c>
      <c r="R420" s="5" t="str">
        <f t="shared" si="61"/>
        <v/>
      </c>
      <c r="S420" s="5" t="str">
        <f>IF(R420=1,SUM(R$8:R419),"")</f>
        <v/>
      </c>
      <c r="T420" s="5" t="str">
        <f t="shared" si="62"/>
        <v/>
      </c>
    </row>
    <row r="421" spans="1:20" x14ac:dyDescent="0.25">
      <c r="A421" s="8">
        <v>83623</v>
      </c>
      <c r="B421" s="17" t="s">
        <v>419</v>
      </c>
      <c r="C421" s="9" t="s">
        <v>56</v>
      </c>
      <c r="D421" s="11" t="s">
        <v>50</v>
      </c>
      <c r="E421" s="10">
        <v>173118</v>
      </c>
      <c r="F421" s="5" t="s">
        <v>494</v>
      </c>
      <c r="G421" s="5" t="s">
        <v>497</v>
      </c>
      <c r="H421">
        <f t="shared" si="54"/>
        <v>4</v>
      </c>
      <c r="I421" s="5" t="str">
        <f t="shared" si="55"/>
        <v/>
      </c>
      <c r="J421" s="5" t="str">
        <f>IF(I421=1,SUM($I$8:I420),"")</f>
        <v/>
      </c>
      <c r="K421" s="5" t="str">
        <f t="shared" si="56"/>
        <v/>
      </c>
      <c r="L421" s="5" t="str">
        <f t="shared" si="57"/>
        <v/>
      </c>
      <c r="M421" s="5" t="str">
        <f>IF(L421=1,SUM($L$8:L420),"")</f>
        <v/>
      </c>
      <c r="N421" s="5" t="str">
        <f t="shared" si="58"/>
        <v/>
      </c>
      <c r="O421" s="5" t="str">
        <f t="shared" si="59"/>
        <v/>
      </c>
      <c r="P421" s="5" t="str">
        <f>IF(O421=1,SUM(O$8:O420),"")</f>
        <v/>
      </c>
      <c r="Q421" s="5" t="str">
        <f t="shared" si="60"/>
        <v/>
      </c>
      <c r="R421" s="5">
        <f t="shared" si="61"/>
        <v>1</v>
      </c>
      <c r="S421" s="5">
        <f>IF(R421=1,SUM(R$8:R420),"")</f>
        <v>34</v>
      </c>
      <c r="T421" s="5" t="str">
        <f t="shared" si="62"/>
        <v>Steinsberg</v>
      </c>
    </row>
    <row r="422" spans="1:20" ht="28.5" x14ac:dyDescent="0.25">
      <c r="A422" s="8">
        <v>82547</v>
      </c>
      <c r="B422" s="18" t="s">
        <v>420</v>
      </c>
      <c r="C422" s="9" t="s">
        <v>75</v>
      </c>
      <c r="D422" s="13" t="s">
        <v>421</v>
      </c>
      <c r="E422" s="10">
        <v>173123</v>
      </c>
      <c r="F422" s="5" t="s">
        <v>493</v>
      </c>
      <c r="G422" s="5" t="s">
        <v>498</v>
      </c>
      <c r="H422" t="str">
        <f t="shared" si="54"/>
        <v/>
      </c>
      <c r="I422" s="5" t="str">
        <f t="shared" si="55"/>
        <v/>
      </c>
      <c r="J422" s="5" t="str">
        <f>IF(I422=1,SUM($I$8:I421),"")</f>
        <v/>
      </c>
      <c r="K422" s="5" t="str">
        <f t="shared" si="56"/>
        <v/>
      </c>
      <c r="L422" s="5" t="str">
        <f t="shared" si="57"/>
        <v/>
      </c>
      <c r="M422" s="5" t="str">
        <f>IF(L422=1,SUM($L$8:L421),"")</f>
        <v/>
      </c>
      <c r="N422" s="5" t="str">
        <f t="shared" si="58"/>
        <v/>
      </c>
      <c r="O422" s="5" t="str">
        <f t="shared" si="59"/>
        <v/>
      </c>
      <c r="P422" s="5" t="str">
        <f>IF(O422=1,SUM(O$8:O421),"")</f>
        <v/>
      </c>
      <c r="Q422" s="5" t="str">
        <f t="shared" si="60"/>
        <v/>
      </c>
      <c r="R422" s="5" t="str">
        <f t="shared" si="61"/>
        <v/>
      </c>
      <c r="S422" s="5" t="str">
        <f>IF(R422=1,SUM(R$8:R421),"")</f>
        <v/>
      </c>
      <c r="T422" s="5" t="str">
        <f t="shared" si="62"/>
        <v/>
      </c>
    </row>
    <row r="423" spans="1:20" x14ac:dyDescent="0.25">
      <c r="A423" s="8">
        <v>82541</v>
      </c>
      <c r="B423" s="18" t="s">
        <v>422</v>
      </c>
      <c r="C423" s="11" t="s">
        <v>99</v>
      </c>
      <c r="D423" s="11" t="s">
        <v>100</v>
      </c>
      <c r="E423" s="12">
        <v>173137</v>
      </c>
      <c r="F423" s="5" t="s">
        <v>493</v>
      </c>
      <c r="G423" s="5" t="s">
        <v>498</v>
      </c>
      <c r="H423" t="str">
        <f t="shared" si="54"/>
        <v/>
      </c>
      <c r="I423" s="5" t="str">
        <f t="shared" si="55"/>
        <v/>
      </c>
      <c r="J423" s="5" t="str">
        <f>IF(I423=1,SUM($I$8:I422),"")</f>
        <v/>
      </c>
      <c r="K423" s="5" t="str">
        <f t="shared" si="56"/>
        <v/>
      </c>
      <c r="L423" s="5" t="str">
        <f t="shared" si="57"/>
        <v/>
      </c>
      <c r="M423" s="5" t="str">
        <f>IF(L423=1,SUM($L$8:L422),"")</f>
        <v/>
      </c>
      <c r="N423" s="5" t="str">
        <f t="shared" si="58"/>
        <v/>
      </c>
      <c r="O423" s="5" t="str">
        <f t="shared" si="59"/>
        <v/>
      </c>
      <c r="P423" s="5" t="str">
        <f>IF(O423=1,SUM(O$8:O422),"")</f>
        <v/>
      </c>
      <c r="Q423" s="5" t="str">
        <f t="shared" si="60"/>
        <v/>
      </c>
      <c r="R423" s="5" t="str">
        <f t="shared" si="61"/>
        <v/>
      </c>
      <c r="S423" s="5" t="str">
        <f>IF(R423=1,SUM(R$8:R422),"")</f>
        <v/>
      </c>
      <c r="T423" s="5" t="str">
        <f t="shared" si="62"/>
        <v/>
      </c>
    </row>
    <row r="424" spans="1:20" x14ac:dyDescent="0.25">
      <c r="A424" s="8">
        <v>83623</v>
      </c>
      <c r="B424" s="18" t="s">
        <v>423</v>
      </c>
      <c r="C424" s="11" t="s">
        <v>56</v>
      </c>
      <c r="D424" s="11" t="s">
        <v>181</v>
      </c>
      <c r="E424" s="12">
        <v>173118</v>
      </c>
      <c r="F424" s="5" t="s">
        <v>494</v>
      </c>
      <c r="G424" s="5" t="s">
        <v>498</v>
      </c>
      <c r="H424" t="str">
        <f t="shared" si="54"/>
        <v/>
      </c>
      <c r="I424" s="5" t="str">
        <f t="shared" si="55"/>
        <v/>
      </c>
      <c r="J424" s="5" t="str">
        <f>IF(I424=1,SUM($I$8:I423),"")</f>
        <v/>
      </c>
      <c r="K424" s="5" t="str">
        <f t="shared" si="56"/>
        <v/>
      </c>
      <c r="L424" s="5" t="str">
        <f t="shared" si="57"/>
        <v/>
      </c>
      <c r="M424" s="5" t="str">
        <f>IF(L424=1,SUM($L$8:L423),"")</f>
        <v/>
      </c>
      <c r="N424" s="5" t="str">
        <f t="shared" si="58"/>
        <v/>
      </c>
      <c r="O424" s="5" t="str">
        <f t="shared" si="59"/>
        <v/>
      </c>
      <c r="P424" s="5" t="str">
        <f>IF(O424=1,SUM(O$8:O423),"")</f>
        <v/>
      </c>
      <c r="Q424" s="5" t="str">
        <f t="shared" si="60"/>
        <v/>
      </c>
      <c r="R424" s="5" t="str">
        <f t="shared" si="61"/>
        <v/>
      </c>
      <c r="S424" s="5" t="str">
        <f>IF(R424=1,SUM(R$8:R423),"")</f>
        <v/>
      </c>
      <c r="T424" s="5" t="str">
        <f t="shared" si="62"/>
        <v/>
      </c>
    </row>
    <row r="425" spans="1:20" x14ac:dyDescent="0.25">
      <c r="A425" s="8">
        <v>83646</v>
      </c>
      <c r="B425" s="18" t="s">
        <v>424</v>
      </c>
      <c r="C425" s="9" t="s">
        <v>67</v>
      </c>
      <c r="D425" s="9" t="s">
        <v>85</v>
      </c>
      <c r="E425" s="10">
        <v>173145</v>
      </c>
      <c r="F425" s="5" t="s">
        <v>495</v>
      </c>
      <c r="G425" s="5" t="s">
        <v>498</v>
      </c>
      <c r="H425" t="str">
        <f t="shared" si="54"/>
        <v/>
      </c>
      <c r="I425" s="5" t="str">
        <f t="shared" si="55"/>
        <v/>
      </c>
      <c r="J425" s="5" t="str">
        <f>IF(I425=1,SUM($I$8:I424),"")</f>
        <v/>
      </c>
      <c r="K425" s="5" t="str">
        <f t="shared" si="56"/>
        <v/>
      </c>
      <c r="L425" s="5" t="str">
        <f t="shared" si="57"/>
        <v/>
      </c>
      <c r="M425" s="5" t="str">
        <f>IF(L425=1,SUM($L$8:L424),"")</f>
        <v/>
      </c>
      <c r="N425" s="5" t="str">
        <f t="shared" si="58"/>
        <v/>
      </c>
      <c r="O425" s="5" t="str">
        <f t="shared" si="59"/>
        <v/>
      </c>
      <c r="P425" s="5" t="str">
        <f>IF(O425=1,SUM(O$8:O424),"")</f>
        <v/>
      </c>
      <c r="Q425" s="5" t="str">
        <f t="shared" si="60"/>
        <v/>
      </c>
      <c r="R425" s="5" t="str">
        <f t="shared" si="61"/>
        <v/>
      </c>
      <c r="S425" s="5" t="str">
        <f>IF(R425=1,SUM(R$8:R424),"")</f>
        <v/>
      </c>
      <c r="T425" s="5" t="str">
        <f t="shared" si="62"/>
        <v/>
      </c>
    </row>
    <row r="426" spans="1:20" x14ac:dyDescent="0.25">
      <c r="A426" s="8">
        <v>83671</v>
      </c>
      <c r="B426" s="18" t="s">
        <v>425</v>
      </c>
      <c r="C426" s="11" t="s">
        <v>131</v>
      </c>
      <c r="D426" s="11" t="s">
        <v>131</v>
      </c>
      <c r="E426" s="12">
        <v>173113</v>
      </c>
      <c r="F426" s="5" t="s">
        <v>496</v>
      </c>
      <c r="G426" s="5" t="s">
        <v>498</v>
      </c>
      <c r="H426" t="str">
        <f t="shared" si="54"/>
        <v/>
      </c>
      <c r="I426" s="5" t="str">
        <f t="shared" si="55"/>
        <v/>
      </c>
      <c r="J426" s="5" t="str">
        <f>IF(I426=1,SUM($I$8:I425),"")</f>
        <v/>
      </c>
      <c r="K426" s="5" t="str">
        <f t="shared" si="56"/>
        <v/>
      </c>
      <c r="L426" s="5" t="str">
        <f t="shared" si="57"/>
        <v/>
      </c>
      <c r="M426" s="5" t="str">
        <f>IF(L426=1,SUM($L$8:L425),"")</f>
        <v/>
      </c>
      <c r="N426" s="5" t="str">
        <f t="shared" si="58"/>
        <v/>
      </c>
      <c r="O426" s="5" t="str">
        <f t="shared" si="59"/>
        <v/>
      </c>
      <c r="P426" s="5" t="str">
        <f>IF(O426=1,SUM(O$8:O425),"")</f>
        <v/>
      </c>
      <c r="Q426" s="5" t="str">
        <f t="shared" si="60"/>
        <v/>
      </c>
      <c r="R426" s="5" t="str">
        <f t="shared" si="61"/>
        <v/>
      </c>
      <c r="S426" s="5" t="str">
        <f>IF(R426=1,SUM(R$8:R425),"")</f>
        <v/>
      </c>
      <c r="T426" s="5" t="str">
        <f t="shared" si="62"/>
        <v/>
      </c>
    </row>
    <row r="427" spans="1:20" x14ac:dyDescent="0.25">
      <c r="A427" s="8">
        <v>83676</v>
      </c>
      <c r="B427" s="17" t="s">
        <v>426</v>
      </c>
      <c r="C427" s="11" t="s">
        <v>78</v>
      </c>
      <c r="D427" s="11" t="s">
        <v>78</v>
      </c>
      <c r="E427" s="12">
        <v>173131</v>
      </c>
      <c r="F427" s="5" t="s">
        <v>495</v>
      </c>
      <c r="G427" s="5" t="s">
        <v>497</v>
      </c>
      <c r="H427">
        <f t="shared" si="54"/>
        <v>1</v>
      </c>
      <c r="I427" s="5">
        <f t="shared" si="55"/>
        <v>1</v>
      </c>
      <c r="J427" s="5">
        <f>IF(I427=1,SUM($I$8:I426),"")</f>
        <v>40</v>
      </c>
      <c r="K427" s="5" t="str">
        <f t="shared" si="56"/>
        <v>Tannern</v>
      </c>
      <c r="L427" s="5" t="str">
        <f t="shared" si="57"/>
        <v/>
      </c>
      <c r="M427" s="5" t="str">
        <f>IF(L427=1,SUM($L$8:L426),"")</f>
        <v/>
      </c>
      <c r="N427" s="5" t="str">
        <f t="shared" si="58"/>
        <v/>
      </c>
      <c r="O427" s="5" t="str">
        <f t="shared" si="59"/>
        <v/>
      </c>
      <c r="P427" s="5" t="str">
        <f>IF(O427=1,SUM(O$8:O426),"")</f>
        <v/>
      </c>
      <c r="Q427" s="5" t="str">
        <f t="shared" si="60"/>
        <v/>
      </c>
      <c r="R427" s="5" t="str">
        <f t="shared" si="61"/>
        <v/>
      </c>
      <c r="S427" s="5" t="str">
        <f>IF(R427=1,SUM(R$8:R426),"")</f>
        <v/>
      </c>
      <c r="T427" s="5" t="str">
        <f t="shared" si="62"/>
        <v/>
      </c>
    </row>
    <row r="428" spans="1:20" x14ac:dyDescent="0.25">
      <c r="A428" s="8">
        <v>83623</v>
      </c>
      <c r="B428" s="17" t="s">
        <v>427</v>
      </c>
      <c r="C428" s="11" t="s">
        <v>56</v>
      </c>
      <c r="D428" s="11" t="s">
        <v>50</v>
      </c>
      <c r="E428" s="12">
        <v>173118</v>
      </c>
      <c r="F428" s="5" t="s">
        <v>494</v>
      </c>
      <c r="G428" s="5" t="s">
        <v>497</v>
      </c>
      <c r="H428">
        <f t="shared" si="54"/>
        <v>4</v>
      </c>
      <c r="I428" s="5" t="str">
        <f t="shared" si="55"/>
        <v/>
      </c>
      <c r="J428" s="5" t="str">
        <f>IF(I428=1,SUM($I$8:I427),"")</f>
        <v/>
      </c>
      <c r="K428" s="5" t="str">
        <f t="shared" si="56"/>
        <v/>
      </c>
      <c r="L428" s="5" t="str">
        <f t="shared" si="57"/>
        <v/>
      </c>
      <c r="M428" s="5" t="str">
        <f>IF(L428=1,SUM($L$8:L427),"")</f>
        <v/>
      </c>
      <c r="N428" s="5" t="str">
        <f t="shared" si="58"/>
        <v/>
      </c>
      <c r="O428" s="5" t="str">
        <f t="shared" si="59"/>
        <v/>
      </c>
      <c r="P428" s="5" t="str">
        <f>IF(O428=1,SUM(O$8:O427),"")</f>
        <v/>
      </c>
      <c r="Q428" s="5" t="str">
        <f t="shared" si="60"/>
        <v/>
      </c>
      <c r="R428" s="5">
        <f t="shared" si="61"/>
        <v>1</v>
      </c>
      <c r="S428" s="5">
        <f>IF(R428=1,SUM(R$8:R427),"")</f>
        <v>35</v>
      </c>
      <c r="T428" s="5" t="str">
        <f t="shared" si="62"/>
        <v>Tattenkofen</v>
      </c>
    </row>
    <row r="429" spans="1:20" x14ac:dyDescent="0.25">
      <c r="A429" s="8">
        <v>83674</v>
      </c>
      <c r="B429" s="18" t="s">
        <v>428</v>
      </c>
      <c r="C429" s="9" t="s">
        <v>176</v>
      </c>
      <c r="D429" s="9" t="s">
        <v>176</v>
      </c>
      <c r="E429" s="10">
        <v>173124</v>
      </c>
      <c r="F429" s="5" t="s">
        <v>495</v>
      </c>
      <c r="G429" s="5" t="s">
        <v>498</v>
      </c>
      <c r="H429" t="str">
        <f t="shared" si="54"/>
        <v/>
      </c>
      <c r="I429" s="5" t="str">
        <f t="shared" si="55"/>
        <v/>
      </c>
      <c r="J429" s="5" t="str">
        <f>IF(I429=1,SUM($I$8:I428),"")</f>
        <v/>
      </c>
      <c r="K429" s="5" t="str">
        <f t="shared" si="56"/>
        <v/>
      </c>
      <c r="L429" s="5" t="str">
        <f t="shared" si="57"/>
        <v/>
      </c>
      <c r="M429" s="5" t="str">
        <f>IF(L429=1,SUM($L$8:L428),"")</f>
        <v/>
      </c>
      <c r="N429" s="5" t="str">
        <f t="shared" si="58"/>
        <v/>
      </c>
      <c r="O429" s="5" t="str">
        <f t="shared" si="59"/>
        <v/>
      </c>
      <c r="P429" s="5" t="str">
        <f>IF(O429=1,SUM(O$8:O428),"")</f>
        <v/>
      </c>
      <c r="Q429" s="5" t="str">
        <f t="shared" si="60"/>
        <v/>
      </c>
      <c r="R429" s="5" t="str">
        <f t="shared" si="61"/>
        <v/>
      </c>
      <c r="S429" s="5" t="str">
        <f>IF(R429=1,SUM(R$8:R428),"")</f>
        <v/>
      </c>
      <c r="T429" s="5" t="str">
        <f t="shared" si="62"/>
        <v/>
      </c>
    </row>
    <row r="430" spans="1:20" x14ac:dyDescent="0.25">
      <c r="A430" s="8">
        <v>83646</v>
      </c>
      <c r="B430" s="18" t="s">
        <v>429</v>
      </c>
      <c r="C430" s="11" t="s">
        <v>67</v>
      </c>
      <c r="D430" s="11" t="s">
        <v>68</v>
      </c>
      <c r="E430" s="12">
        <v>173145</v>
      </c>
      <c r="F430" s="5" t="s">
        <v>495</v>
      </c>
      <c r="G430" s="5" t="s">
        <v>498</v>
      </c>
      <c r="H430" t="str">
        <f t="shared" si="54"/>
        <v/>
      </c>
      <c r="I430" s="5" t="str">
        <f t="shared" si="55"/>
        <v/>
      </c>
      <c r="J430" s="5" t="str">
        <f>IF(I430=1,SUM($I$8:I429),"")</f>
        <v/>
      </c>
      <c r="K430" s="5" t="str">
        <f t="shared" si="56"/>
        <v/>
      </c>
      <c r="L430" s="5" t="str">
        <f t="shared" si="57"/>
        <v/>
      </c>
      <c r="M430" s="5" t="str">
        <f>IF(L430=1,SUM($L$8:L429),"")</f>
        <v/>
      </c>
      <c r="N430" s="5" t="str">
        <f t="shared" si="58"/>
        <v/>
      </c>
      <c r="O430" s="5" t="str">
        <f t="shared" si="59"/>
        <v/>
      </c>
      <c r="P430" s="5" t="str">
        <f>IF(O430=1,SUM(O$8:O429),"")</f>
        <v/>
      </c>
      <c r="Q430" s="5" t="str">
        <f t="shared" si="60"/>
        <v/>
      </c>
      <c r="R430" s="5" t="str">
        <f t="shared" si="61"/>
        <v/>
      </c>
      <c r="S430" s="5" t="str">
        <f>IF(R430=1,SUM(R$8:R429),"")</f>
        <v/>
      </c>
      <c r="T430" s="5" t="str">
        <f t="shared" si="62"/>
        <v/>
      </c>
    </row>
    <row r="431" spans="1:20" x14ac:dyDescent="0.25">
      <c r="A431" s="8">
        <v>83623</v>
      </c>
      <c r="B431" s="17" t="s">
        <v>51</v>
      </c>
      <c r="C431" s="9" t="s">
        <v>56</v>
      </c>
      <c r="D431" s="9" t="s">
        <v>43</v>
      </c>
      <c r="E431" s="10">
        <v>173118</v>
      </c>
      <c r="F431" s="5" t="s">
        <v>494</v>
      </c>
      <c r="G431" s="5" t="s">
        <v>497</v>
      </c>
      <c r="H431">
        <f t="shared" si="54"/>
        <v>4</v>
      </c>
      <c r="I431" s="5" t="str">
        <f t="shared" si="55"/>
        <v/>
      </c>
      <c r="J431" s="5" t="str">
        <f>IF(I431=1,SUM($I$8:I430),"")</f>
        <v/>
      </c>
      <c r="K431" s="5" t="str">
        <f t="shared" si="56"/>
        <v/>
      </c>
      <c r="L431" s="5" t="str">
        <f t="shared" si="57"/>
        <v/>
      </c>
      <c r="M431" s="5" t="str">
        <f>IF(L431=1,SUM($L$8:L430),"")</f>
        <v/>
      </c>
      <c r="N431" s="5" t="str">
        <f t="shared" si="58"/>
        <v/>
      </c>
      <c r="O431" s="5" t="str">
        <f t="shared" si="59"/>
        <v/>
      </c>
      <c r="P431" s="5" t="str">
        <f>IF(O431=1,SUM(O$8:O430),"")</f>
        <v/>
      </c>
      <c r="Q431" s="5" t="str">
        <f t="shared" si="60"/>
        <v/>
      </c>
      <c r="R431" s="5">
        <f t="shared" si="61"/>
        <v>1</v>
      </c>
      <c r="S431" s="5">
        <f>IF(R431=1,SUM(R$8:R430),"")</f>
        <v>36</v>
      </c>
      <c r="T431" s="5" t="str">
        <f t="shared" si="62"/>
        <v>Thalham</v>
      </c>
    </row>
    <row r="432" spans="1:20" x14ac:dyDescent="0.25">
      <c r="A432" s="8">
        <v>83623</v>
      </c>
      <c r="B432" s="18" t="s">
        <v>430</v>
      </c>
      <c r="C432" s="11" t="s">
        <v>56</v>
      </c>
      <c r="D432" s="11" t="s">
        <v>181</v>
      </c>
      <c r="E432" s="12">
        <v>173118</v>
      </c>
      <c r="F432" s="5" t="s">
        <v>494</v>
      </c>
      <c r="G432" s="5" t="s">
        <v>498</v>
      </c>
      <c r="H432" t="str">
        <f t="shared" si="54"/>
        <v/>
      </c>
      <c r="I432" s="5" t="str">
        <f t="shared" si="55"/>
        <v/>
      </c>
      <c r="J432" s="5" t="str">
        <f>IF(I432=1,SUM($I$8:I431),"")</f>
        <v/>
      </c>
      <c r="K432" s="5" t="str">
        <f t="shared" si="56"/>
        <v/>
      </c>
      <c r="L432" s="5" t="str">
        <f t="shared" si="57"/>
        <v/>
      </c>
      <c r="M432" s="5" t="str">
        <f>IF(L432=1,SUM($L$8:L431),"")</f>
        <v/>
      </c>
      <c r="N432" s="5" t="str">
        <f t="shared" si="58"/>
        <v/>
      </c>
      <c r="O432" s="5" t="str">
        <f t="shared" si="59"/>
        <v/>
      </c>
      <c r="P432" s="5" t="str">
        <f>IF(O432=1,SUM(O$8:O431),"")</f>
        <v/>
      </c>
      <c r="Q432" s="5" t="str">
        <f t="shared" si="60"/>
        <v/>
      </c>
      <c r="R432" s="5" t="str">
        <f t="shared" si="61"/>
        <v/>
      </c>
      <c r="S432" s="5" t="str">
        <f>IF(R432=1,SUM(R$8:R431),"")</f>
        <v/>
      </c>
      <c r="T432" s="5" t="str">
        <f t="shared" si="62"/>
        <v/>
      </c>
    </row>
    <row r="433" spans="1:20" x14ac:dyDescent="0.25">
      <c r="A433" s="8">
        <v>82544</v>
      </c>
      <c r="B433" s="17" t="s">
        <v>40</v>
      </c>
      <c r="C433" s="11" t="s">
        <v>109</v>
      </c>
      <c r="D433" s="11" t="s">
        <v>40</v>
      </c>
      <c r="E433" s="12">
        <v>173120</v>
      </c>
      <c r="F433" s="5" t="s">
        <v>493</v>
      </c>
      <c r="G433" s="5" t="s">
        <v>497</v>
      </c>
      <c r="H433">
        <f t="shared" si="54"/>
        <v>2</v>
      </c>
      <c r="I433" s="5" t="str">
        <f t="shared" si="55"/>
        <v/>
      </c>
      <c r="J433" s="5" t="str">
        <f>IF(I433=1,SUM($I$8:I432),"")</f>
        <v/>
      </c>
      <c r="K433" s="5" t="str">
        <f t="shared" si="56"/>
        <v/>
      </c>
      <c r="L433" s="5">
        <f t="shared" si="57"/>
        <v>1</v>
      </c>
      <c r="M433" s="5">
        <f>IF(L433=1,SUM($L$8:L432),"")</f>
        <v>12</v>
      </c>
      <c r="N433" s="5" t="str">
        <f t="shared" si="58"/>
        <v>Thanning</v>
      </c>
      <c r="O433" s="5" t="str">
        <f t="shared" si="59"/>
        <v/>
      </c>
      <c r="P433" s="5" t="str">
        <f>IF(O433=1,SUM(O$8:O432),"")</f>
        <v/>
      </c>
      <c r="Q433" s="5" t="str">
        <f t="shared" si="60"/>
        <v/>
      </c>
      <c r="R433" s="5" t="str">
        <f t="shared" si="61"/>
        <v/>
      </c>
      <c r="S433" s="5" t="str">
        <f>IF(R433=1,SUM(R$8:R432),"")</f>
        <v/>
      </c>
      <c r="T433" s="5" t="str">
        <f t="shared" si="62"/>
        <v/>
      </c>
    </row>
    <row r="434" spans="1:20" x14ac:dyDescent="0.25">
      <c r="A434" s="8">
        <v>83661</v>
      </c>
      <c r="B434" s="17" t="s">
        <v>507</v>
      </c>
      <c r="C434" s="9" t="s">
        <v>90</v>
      </c>
      <c r="D434" s="9" t="s">
        <v>90</v>
      </c>
      <c r="E434" s="10">
        <v>173135</v>
      </c>
      <c r="F434" s="5" t="s">
        <v>495</v>
      </c>
      <c r="G434" s="5" t="s">
        <v>497</v>
      </c>
      <c r="H434">
        <f t="shared" si="54"/>
        <v>1</v>
      </c>
      <c r="I434" s="5">
        <f t="shared" si="55"/>
        <v>1</v>
      </c>
      <c r="J434" s="5">
        <f>IF(I434=1,SUM($I$8:I433),"")</f>
        <v>41</v>
      </c>
      <c r="K434" s="5" t="str">
        <f t="shared" si="56"/>
        <v>Tölzer Hütte</v>
      </c>
      <c r="L434" s="5" t="str">
        <f t="shared" si="57"/>
        <v/>
      </c>
      <c r="M434" s="5" t="str">
        <f>IF(L434=1,SUM($L$8:L433),"")</f>
        <v/>
      </c>
      <c r="N434" s="5" t="str">
        <f t="shared" si="58"/>
        <v/>
      </c>
      <c r="O434" s="5" t="str">
        <f t="shared" si="59"/>
        <v/>
      </c>
      <c r="P434" s="5" t="str">
        <f>IF(O434=1,SUM(O$8:O433),"")</f>
        <v/>
      </c>
      <c r="Q434" s="5" t="str">
        <f t="shared" si="60"/>
        <v/>
      </c>
      <c r="R434" s="5" t="str">
        <f t="shared" si="61"/>
        <v/>
      </c>
      <c r="S434" s="5" t="str">
        <f>IF(R434=1,SUM(R$8:R433),"")</f>
        <v/>
      </c>
      <c r="T434" s="5" t="str">
        <f t="shared" si="62"/>
        <v/>
      </c>
    </row>
    <row r="435" spans="1:20" x14ac:dyDescent="0.25">
      <c r="A435" s="8">
        <v>83623</v>
      </c>
      <c r="B435" s="17" t="s">
        <v>431</v>
      </c>
      <c r="C435" s="9" t="s">
        <v>56</v>
      </c>
      <c r="D435" s="9" t="s">
        <v>56</v>
      </c>
      <c r="E435" s="10">
        <v>173118</v>
      </c>
      <c r="F435" s="5" t="s">
        <v>494</v>
      </c>
      <c r="G435" s="5" t="s">
        <v>497</v>
      </c>
      <c r="H435">
        <f t="shared" si="54"/>
        <v>4</v>
      </c>
      <c r="I435" s="5" t="str">
        <f t="shared" si="55"/>
        <v/>
      </c>
      <c r="J435" s="5" t="str">
        <f>IF(I435=1,SUM($I$8:I434),"")</f>
        <v/>
      </c>
      <c r="K435" s="5" t="str">
        <f t="shared" si="56"/>
        <v/>
      </c>
      <c r="L435" s="5" t="str">
        <f t="shared" si="57"/>
        <v/>
      </c>
      <c r="M435" s="5" t="str">
        <f>IF(L435=1,SUM($L$8:L434),"")</f>
        <v/>
      </c>
      <c r="N435" s="5" t="str">
        <f t="shared" si="58"/>
        <v/>
      </c>
      <c r="O435" s="5" t="str">
        <f t="shared" si="59"/>
        <v/>
      </c>
      <c r="P435" s="5" t="str">
        <f>IF(O435=1,SUM(O$8:O434),"")</f>
        <v/>
      </c>
      <c r="Q435" s="5" t="str">
        <f t="shared" si="60"/>
        <v/>
      </c>
      <c r="R435" s="5">
        <f t="shared" si="61"/>
        <v>1</v>
      </c>
      <c r="S435" s="5">
        <f>IF(R435=1,SUM(R$8:R434),"")</f>
        <v>37</v>
      </c>
      <c r="T435" s="5" t="str">
        <f t="shared" si="62"/>
        <v>Trischberg</v>
      </c>
    </row>
    <row r="436" spans="1:20" x14ac:dyDescent="0.25">
      <c r="A436" s="8">
        <v>82444</v>
      </c>
      <c r="B436" s="18" t="s">
        <v>432</v>
      </c>
      <c r="C436" s="9" t="s">
        <v>278</v>
      </c>
      <c r="D436" s="9" t="s">
        <v>278</v>
      </c>
      <c r="E436" s="10">
        <v>173142</v>
      </c>
      <c r="F436" s="5" t="s">
        <v>496</v>
      </c>
      <c r="G436" s="5" t="s">
        <v>498</v>
      </c>
      <c r="H436" t="str">
        <f t="shared" si="54"/>
        <v/>
      </c>
      <c r="I436" s="5" t="str">
        <f t="shared" si="55"/>
        <v/>
      </c>
      <c r="J436" s="5" t="str">
        <f>IF(I436=1,SUM($I$8:I435),"")</f>
        <v/>
      </c>
      <c r="K436" s="5" t="str">
        <f t="shared" si="56"/>
        <v/>
      </c>
      <c r="L436" s="5" t="str">
        <f t="shared" si="57"/>
        <v/>
      </c>
      <c r="M436" s="5" t="str">
        <f>IF(L436=1,SUM($L$8:L435),"")</f>
        <v/>
      </c>
      <c r="N436" s="5" t="str">
        <f t="shared" si="58"/>
        <v/>
      </c>
      <c r="O436" s="5" t="str">
        <f t="shared" si="59"/>
        <v/>
      </c>
      <c r="P436" s="5" t="str">
        <f>IF(O436=1,SUM(O$8:O435),"")</f>
        <v/>
      </c>
      <c r="Q436" s="5" t="str">
        <f t="shared" si="60"/>
        <v/>
      </c>
      <c r="R436" s="5" t="str">
        <f t="shared" si="61"/>
        <v/>
      </c>
      <c r="S436" s="5" t="str">
        <f>IF(R436=1,SUM(R$8:R435),"")</f>
        <v/>
      </c>
      <c r="T436" s="5" t="str">
        <f t="shared" si="62"/>
        <v/>
      </c>
    </row>
    <row r="437" spans="1:20" x14ac:dyDescent="0.25">
      <c r="A437" s="8">
        <v>83670</v>
      </c>
      <c r="B437" s="18" t="s">
        <v>433</v>
      </c>
      <c r="C437" s="9" t="s">
        <v>73</v>
      </c>
      <c r="D437" s="9" t="s">
        <v>140</v>
      </c>
      <c r="E437" s="10">
        <v>173111</v>
      </c>
      <c r="F437" s="5" t="s">
        <v>496</v>
      </c>
      <c r="G437" s="5" t="s">
        <v>498</v>
      </c>
      <c r="H437" t="str">
        <f t="shared" si="54"/>
        <v/>
      </c>
      <c r="I437" s="5" t="str">
        <f t="shared" si="55"/>
        <v/>
      </c>
      <c r="J437" s="5" t="str">
        <f>IF(I437=1,SUM($I$8:I436),"")</f>
        <v/>
      </c>
      <c r="K437" s="5" t="str">
        <f t="shared" si="56"/>
        <v/>
      </c>
      <c r="L437" s="5" t="str">
        <f t="shared" si="57"/>
        <v/>
      </c>
      <c r="M437" s="5" t="str">
        <f>IF(L437=1,SUM($L$8:L436),"")</f>
        <v/>
      </c>
      <c r="N437" s="5" t="str">
        <f t="shared" si="58"/>
        <v/>
      </c>
      <c r="O437" s="5" t="str">
        <f t="shared" si="59"/>
        <v/>
      </c>
      <c r="P437" s="5" t="str">
        <f>IF(O437=1,SUM(O$8:O436),"")</f>
        <v/>
      </c>
      <c r="Q437" s="5" t="str">
        <f t="shared" si="60"/>
        <v/>
      </c>
      <c r="R437" s="5" t="str">
        <f t="shared" si="61"/>
        <v/>
      </c>
      <c r="S437" s="5" t="str">
        <f>IF(R437=1,SUM(R$8:R436),"")</f>
        <v/>
      </c>
      <c r="T437" s="5" t="str">
        <f t="shared" si="62"/>
        <v/>
      </c>
    </row>
    <row r="438" spans="1:20" x14ac:dyDescent="0.25">
      <c r="A438" s="8">
        <v>83670</v>
      </c>
      <c r="B438" s="18" t="s">
        <v>434</v>
      </c>
      <c r="C438" s="11" t="s">
        <v>73</v>
      </c>
      <c r="D438" s="11" t="s">
        <v>73</v>
      </c>
      <c r="E438" s="12">
        <v>173111</v>
      </c>
      <c r="F438" s="5" t="s">
        <v>496</v>
      </c>
      <c r="G438" s="5" t="s">
        <v>498</v>
      </c>
      <c r="H438" t="str">
        <f t="shared" si="54"/>
        <v/>
      </c>
      <c r="I438" s="5" t="str">
        <f t="shared" si="55"/>
        <v/>
      </c>
      <c r="J438" s="5" t="str">
        <f>IF(I438=1,SUM($I$8:I437),"")</f>
        <v/>
      </c>
      <c r="K438" s="5" t="str">
        <f t="shared" si="56"/>
        <v/>
      </c>
      <c r="L438" s="5" t="str">
        <f t="shared" si="57"/>
        <v/>
      </c>
      <c r="M438" s="5" t="str">
        <f>IF(L438=1,SUM($L$8:L437),"")</f>
        <v/>
      </c>
      <c r="N438" s="5" t="str">
        <f t="shared" si="58"/>
        <v/>
      </c>
      <c r="O438" s="5" t="str">
        <f t="shared" si="59"/>
        <v/>
      </c>
      <c r="P438" s="5" t="str">
        <f>IF(O438=1,SUM(O$8:O437),"")</f>
        <v/>
      </c>
      <c r="Q438" s="5" t="str">
        <f t="shared" si="60"/>
        <v/>
      </c>
      <c r="R438" s="5" t="str">
        <f t="shared" si="61"/>
        <v/>
      </c>
      <c r="S438" s="5" t="str">
        <f>IF(R438=1,SUM(R$8:R437),"")</f>
        <v/>
      </c>
      <c r="T438" s="5" t="str">
        <f t="shared" si="62"/>
        <v/>
      </c>
    </row>
    <row r="439" spans="1:20" x14ac:dyDescent="0.25">
      <c r="A439" s="8">
        <v>83646</v>
      </c>
      <c r="B439" s="18" t="s">
        <v>68</v>
      </c>
      <c r="C439" s="11" t="s">
        <v>67</v>
      </c>
      <c r="D439" s="11" t="s">
        <v>68</v>
      </c>
      <c r="E439" s="12">
        <v>173145</v>
      </c>
      <c r="F439" s="5" t="s">
        <v>495</v>
      </c>
      <c r="G439" s="5" t="s">
        <v>498</v>
      </c>
      <c r="H439" t="str">
        <f t="shared" si="54"/>
        <v/>
      </c>
      <c r="I439" s="5" t="str">
        <f t="shared" si="55"/>
        <v/>
      </c>
      <c r="J439" s="5" t="str">
        <f>IF(I439=1,SUM($I$8:I438),"")</f>
        <v/>
      </c>
      <c r="K439" s="5" t="str">
        <f t="shared" si="56"/>
        <v/>
      </c>
      <c r="L439" s="5" t="str">
        <f t="shared" si="57"/>
        <v/>
      </c>
      <c r="M439" s="5" t="str">
        <f>IF(L439=1,SUM($L$8:L438),"")</f>
        <v/>
      </c>
      <c r="N439" s="5" t="str">
        <f t="shared" si="58"/>
        <v/>
      </c>
      <c r="O439" s="5" t="str">
        <f t="shared" si="59"/>
        <v/>
      </c>
      <c r="P439" s="5" t="str">
        <f>IF(O439=1,SUM(O$8:O438),"")</f>
        <v/>
      </c>
      <c r="Q439" s="5" t="str">
        <f t="shared" si="60"/>
        <v/>
      </c>
      <c r="R439" s="5" t="str">
        <f t="shared" si="61"/>
        <v/>
      </c>
      <c r="S439" s="5" t="str">
        <f>IF(R439=1,SUM(R$8:R438),"")</f>
        <v/>
      </c>
      <c r="T439" s="5" t="str">
        <f t="shared" si="62"/>
        <v/>
      </c>
    </row>
    <row r="440" spans="1:20" x14ac:dyDescent="0.25">
      <c r="A440" s="8">
        <v>83674</v>
      </c>
      <c r="B440" s="18" t="s">
        <v>435</v>
      </c>
      <c r="C440" s="9" t="s">
        <v>176</v>
      </c>
      <c r="D440" s="9" t="s">
        <v>176</v>
      </c>
      <c r="E440" s="10">
        <v>173124</v>
      </c>
      <c r="F440" s="5" t="s">
        <v>495</v>
      </c>
      <c r="G440" s="5" t="s">
        <v>498</v>
      </c>
      <c r="H440" t="str">
        <f t="shared" si="54"/>
        <v/>
      </c>
      <c r="I440" s="5" t="str">
        <f t="shared" si="55"/>
        <v/>
      </c>
      <c r="J440" s="5" t="str">
        <f>IF(I440=1,SUM($I$8:I439),"")</f>
        <v/>
      </c>
      <c r="K440" s="5" t="str">
        <f t="shared" si="56"/>
        <v/>
      </c>
      <c r="L440" s="5" t="str">
        <f t="shared" si="57"/>
        <v/>
      </c>
      <c r="M440" s="5" t="str">
        <f>IF(L440=1,SUM($L$8:L439),"")</f>
        <v/>
      </c>
      <c r="N440" s="5" t="str">
        <f t="shared" si="58"/>
        <v/>
      </c>
      <c r="O440" s="5" t="str">
        <f t="shared" si="59"/>
        <v/>
      </c>
      <c r="P440" s="5" t="str">
        <f>IF(O440=1,SUM(O$8:O439),"")</f>
        <v/>
      </c>
      <c r="Q440" s="5" t="str">
        <f t="shared" si="60"/>
        <v/>
      </c>
      <c r="R440" s="5" t="str">
        <f t="shared" si="61"/>
        <v/>
      </c>
      <c r="S440" s="5" t="str">
        <f>IF(R440=1,SUM(R$8:R439),"")</f>
        <v/>
      </c>
      <c r="T440" s="5" t="str">
        <f t="shared" si="62"/>
        <v/>
      </c>
    </row>
    <row r="441" spans="1:20" x14ac:dyDescent="0.25">
      <c r="A441" s="8">
        <v>82547</v>
      </c>
      <c r="B441" s="18" t="s">
        <v>436</v>
      </c>
      <c r="C441" s="9" t="s">
        <v>75</v>
      </c>
      <c r="D441" s="9" t="s">
        <v>80</v>
      </c>
      <c r="E441" s="10">
        <v>173123</v>
      </c>
      <c r="F441" s="5" t="s">
        <v>493</v>
      </c>
      <c r="G441" s="5" t="s">
        <v>498</v>
      </c>
      <c r="H441" t="str">
        <f t="shared" si="54"/>
        <v/>
      </c>
      <c r="I441" s="5" t="str">
        <f t="shared" si="55"/>
        <v/>
      </c>
      <c r="J441" s="5" t="str">
        <f>IF(I441=1,SUM($I$8:I440),"")</f>
        <v/>
      </c>
      <c r="K441" s="5" t="str">
        <f t="shared" si="56"/>
        <v/>
      </c>
      <c r="L441" s="5" t="str">
        <f t="shared" si="57"/>
        <v/>
      </c>
      <c r="M441" s="5" t="str">
        <f>IF(L441=1,SUM($L$8:L440),"")</f>
        <v/>
      </c>
      <c r="N441" s="5" t="str">
        <f t="shared" si="58"/>
        <v/>
      </c>
      <c r="O441" s="5" t="str">
        <f t="shared" si="59"/>
        <v/>
      </c>
      <c r="P441" s="5" t="str">
        <f>IF(O441=1,SUM(O$8:O440),"")</f>
        <v/>
      </c>
      <c r="Q441" s="5" t="str">
        <f t="shared" si="60"/>
        <v/>
      </c>
      <c r="R441" s="5" t="str">
        <f t="shared" si="61"/>
        <v/>
      </c>
      <c r="S441" s="5" t="str">
        <f>IF(R441=1,SUM(R$8:R440),"")</f>
        <v/>
      </c>
      <c r="T441" s="5" t="str">
        <f t="shared" si="62"/>
        <v/>
      </c>
    </row>
    <row r="442" spans="1:20" x14ac:dyDescent="0.25">
      <c r="A442" s="8">
        <v>83670</v>
      </c>
      <c r="B442" s="18" t="s">
        <v>437</v>
      </c>
      <c r="C442" s="9" t="s">
        <v>73</v>
      </c>
      <c r="D442" s="9" t="s">
        <v>150</v>
      </c>
      <c r="E442" s="10">
        <v>173111</v>
      </c>
      <c r="F442" s="5" t="s">
        <v>496</v>
      </c>
      <c r="G442" s="5" t="s">
        <v>498</v>
      </c>
      <c r="H442" t="str">
        <f t="shared" si="54"/>
        <v/>
      </c>
      <c r="I442" s="5" t="str">
        <f t="shared" si="55"/>
        <v/>
      </c>
      <c r="J442" s="5" t="str">
        <f>IF(I442=1,SUM($I$8:I441),"")</f>
        <v/>
      </c>
      <c r="K442" s="5" t="str">
        <f t="shared" si="56"/>
        <v/>
      </c>
      <c r="L442" s="5" t="str">
        <f t="shared" si="57"/>
        <v/>
      </c>
      <c r="M442" s="5" t="str">
        <f>IF(L442=1,SUM($L$8:L441),"")</f>
        <v/>
      </c>
      <c r="N442" s="5" t="str">
        <f t="shared" si="58"/>
        <v/>
      </c>
      <c r="O442" s="5" t="str">
        <f t="shared" si="59"/>
        <v/>
      </c>
      <c r="P442" s="5" t="str">
        <f>IF(O442=1,SUM(O$8:O441),"")</f>
        <v/>
      </c>
      <c r="Q442" s="5" t="str">
        <f t="shared" si="60"/>
        <v/>
      </c>
      <c r="R442" s="5" t="str">
        <f t="shared" si="61"/>
        <v/>
      </c>
      <c r="S442" s="5" t="str">
        <f>IF(R442=1,SUM(R$8:R441),"")</f>
        <v/>
      </c>
      <c r="T442" s="5" t="str">
        <f t="shared" si="62"/>
        <v/>
      </c>
    </row>
    <row r="443" spans="1:20" x14ac:dyDescent="0.25">
      <c r="A443" s="8">
        <v>83623</v>
      </c>
      <c r="B443" s="18" t="s">
        <v>438</v>
      </c>
      <c r="C443" s="9" t="s">
        <v>56</v>
      </c>
      <c r="D443" s="9" t="s">
        <v>116</v>
      </c>
      <c r="E443" s="10">
        <v>173118</v>
      </c>
      <c r="F443" s="5" t="s">
        <v>494</v>
      </c>
      <c r="G443" s="5" t="s">
        <v>498</v>
      </c>
      <c r="H443" t="str">
        <f t="shared" si="54"/>
        <v/>
      </c>
      <c r="I443" s="5" t="str">
        <f t="shared" si="55"/>
        <v/>
      </c>
      <c r="J443" s="5" t="str">
        <f>IF(I443=1,SUM($I$8:I442),"")</f>
        <v/>
      </c>
      <c r="K443" s="5" t="str">
        <f t="shared" si="56"/>
        <v/>
      </c>
      <c r="L443" s="5" t="str">
        <f t="shared" si="57"/>
        <v/>
      </c>
      <c r="M443" s="5" t="str">
        <f>IF(L443=1,SUM($L$8:L442),"")</f>
        <v/>
      </c>
      <c r="N443" s="5" t="str">
        <f t="shared" si="58"/>
        <v/>
      </c>
      <c r="O443" s="5" t="str">
        <f t="shared" si="59"/>
        <v/>
      </c>
      <c r="P443" s="5" t="str">
        <f>IF(O443=1,SUM(O$8:O442),"")</f>
        <v/>
      </c>
      <c r="Q443" s="5" t="str">
        <f t="shared" si="60"/>
        <v/>
      </c>
      <c r="R443" s="5" t="str">
        <f t="shared" si="61"/>
        <v/>
      </c>
      <c r="S443" s="5" t="str">
        <f>IF(R443=1,SUM(R$8:R442),"")</f>
        <v/>
      </c>
      <c r="T443" s="5" t="str">
        <f t="shared" si="62"/>
        <v/>
      </c>
    </row>
    <row r="444" spans="1:20" x14ac:dyDescent="0.25">
      <c r="A444" s="8">
        <v>83661</v>
      </c>
      <c r="B444" s="18" t="s">
        <v>439</v>
      </c>
      <c r="C444" s="11" t="s">
        <v>90</v>
      </c>
      <c r="D444" s="11" t="s">
        <v>90</v>
      </c>
      <c r="E444" s="12">
        <v>173135</v>
      </c>
      <c r="F444" s="5" t="s">
        <v>495</v>
      </c>
      <c r="G444" s="5" t="s">
        <v>499</v>
      </c>
      <c r="H444" t="str">
        <f t="shared" si="54"/>
        <v/>
      </c>
      <c r="I444" s="5" t="str">
        <f t="shared" si="55"/>
        <v/>
      </c>
      <c r="J444" s="5" t="str">
        <f>IF(I444=1,SUM($I$8:I443),"")</f>
        <v/>
      </c>
      <c r="K444" s="5" t="str">
        <f t="shared" si="56"/>
        <v/>
      </c>
      <c r="L444" s="5" t="str">
        <f t="shared" si="57"/>
        <v/>
      </c>
      <c r="M444" s="5" t="str">
        <f>IF(L444=1,SUM($L$8:L443),"")</f>
        <v/>
      </c>
      <c r="N444" s="5" t="str">
        <f t="shared" si="58"/>
        <v/>
      </c>
      <c r="O444" s="5" t="str">
        <f t="shared" si="59"/>
        <v/>
      </c>
      <c r="P444" s="5" t="str">
        <f>IF(O444=1,SUM(O$8:O443),"")</f>
        <v/>
      </c>
      <c r="Q444" s="5" t="str">
        <f t="shared" si="60"/>
        <v/>
      </c>
      <c r="R444" s="5" t="str">
        <f t="shared" si="61"/>
        <v/>
      </c>
      <c r="S444" s="5" t="str">
        <f>IF(R444=1,SUM(R$8:R443),"")</f>
        <v/>
      </c>
      <c r="T444" s="5" t="str">
        <f t="shared" si="62"/>
        <v/>
      </c>
    </row>
    <row r="445" spans="1:20" x14ac:dyDescent="0.25">
      <c r="A445" s="8">
        <v>83646</v>
      </c>
      <c r="B445" s="18" t="s">
        <v>440</v>
      </c>
      <c r="C445" s="9" t="s">
        <v>67</v>
      </c>
      <c r="D445" s="9" t="s">
        <v>67</v>
      </c>
      <c r="E445" s="10">
        <v>173145</v>
      </c>
      <c r="F445" s="5" t="s">
        <v>495</v>
      </c>
      <c r="G445" s="5" t="s">
        <v>498</v>
      </c>
      <c r="H445" t="str">
        <f t="shared" si="54"/>
        <v/>
      </c>
      <c r="I445" s="5" t="str">
        <f t="shared" si="55"/>
        <v/>
      </c>
      <c r="J445" s="5" t="str">
        <f>IF(I445=1,SUM($I$8:I444),"")</f>
        <v/>
      </c>
      <c r="K445" s="5" t="str">
        <f t="shared" si="56"/>
        <v/>
      </c>
      <c r="L445" s="5" t="str">
        <f t="shared" si="57"/>
        <v/>
      </c>
      <c r="M445" s="5" t="str">
        <f>IF(L445=1,SUM($L$8:L444),"")</f>
        <v/>
      </c>
      <c r="N445" s="5" t="str">
        <f t="shared" si="58"/>
        <v/>
      </c>
      <c r="O445" s="5" t="str">
        <f t="shared" si="59"/>
        <v/>
      </c>
      <c r="P445" s="5" t="str">
        <f>IF(O445=1,SUM(O$8:O444),"")</f>
        <v/>
      </c>
      <c r="Q445" s="5" t="str">
        <f t="shared" si="60"/>
        <v/>
      </c>
      <c r="R445" s="5" t="str">
        <f t="shared" si="61"/>
        <v/>
      </c>
      <c r="S445" s="5" t="str">
        <f>IF(R445=1,SUM(R$8:R444),"")</f>
        <v/>
      </c>
      <c r="T445" s="5" t="str">
        <f t="shared" si="62"/>
        <v/>
      </c>
    </row>
    <row r="446" spans="1:20" x14ac:dyDescent="0.25">
      <c r="A446" s="8">
        <v>83674</v>
      </c>
      <c r="B446" s="18" t="s">
        <v>440</v>
      </c>
      <c r="C446" s="9" t="s">
        <v>176</v>
      </c>
      <c r="D446" s="9" t="s">
        <v>176</v>
      </c>
      <c r="E446" s="10">
        <v>173124</v>
      </c>
      <c r="F446" s="5" t="s">
        <v>495</v>
      </c>
      <c r="G446" s="5" t="s">
        <v>498</v>
      </c>
      <c r="H446" t="str">
        <f t="shared" si="54"/>
        <v/>
      </c>
      <c r="I446" s="5" t="str">
        <f t="shared" si="55"/>
        <v/>
      </c>
      <c r="J446" s="5" t="str">
        <f>IF(I446=1,SUM($I$8:I445),"")</f>
        <v/>
      </c>
      <c r="K446" s="5" t="str">
        <f t="shared" si="56"/>
        <v/>
      </c>
      <c r="L446" s="5" t="str">
        <f t="shared" si="57"/>
        <v/>
      </c>
      <c r="M446" s="5" t="str">
        <f>IF(L446=1,SUM($L$8:L445),"")</f>
        <v/>
      </c>
      <c r="N446" s="5" t="str">
        <f t="shared" si="58"/>
        <v/>
      </c>
      <c r="O446" s="5" t="str">
        <f t="shared" si="59"/>
        <v/>
      </c>
      <c r="P446" s="5" t="str">
        <f>IF(O446=1,SUM(O$8:O445),"")</f>
        <v/>
      </c>
      <c r="Q446" s="5" t="str">
        <f t="shared" si="60"/>
        <v/>
      </c>
      <c r="R446" s="5" t="str">
        <f t="shared" si="61"/>
        <v/>
      </c>
      <c r="S446" s="5" t="str">
        <f>IF(R446=1,SUM(R$8:R445),"")</f>
        <v/>
      </c>
      <c r="T446" s="5" t="str">
        <f t="shared" si="62"/>
        <v/>
      </c>
    </row>
    <row r="447" spans="1:20" x14ac:dyDescent="0.25">
      <c r="A447" s="8">
        <v>83646</v>
      </c>
      <c r="B447" s="18" t="s">
        <v>441</v>
      </c>
      <c r="C447" s="9" t="s">
        <v>70</v>
      </c>
      <c r="D447" s="9" t="s">
        <v>71</v>
      </c>
      <c r="E447" s="10">
        <v>173112</v>
      </c>
      <c r="F447" s="5" t="s">
        <v>495</v>
      </c>
      <c r="G447" s="5" t="s">
        <v>498</v>
      </c>
      <c r="H447" t="str">
        <f t="shared" si="54"/>
        <v/>
      </c>
      <c r="I447" s="5" t="str">
        <f t="shared" si="55"/>
        <v/>
      </c>
      <c r="J447" s="5" t="str">
        <f>IF(I447=1,SUM($I$8:I446),"")</f>
        <v/>
      </c>
      <c r="K447" s="5" t="str">
        <f t="shared" si="56"/>
        <v/>
      </c>
      <c r="L447" s="5" t="str">
        <f t="shared" si="57"/>
        <v/>
      </c>
      <c r="M447" s="5" t="str">
        <f>IF(L447=1,SUM($L$8:L446),"")</f>
        <v/>
      </c>
      <c r="N447" s="5" t="str">
        <f t="shared" si="58"/>
        <v/>
      </c>
      <c r="O447" s="5" t="str">
        <f t="shared" si="59"/>
        <v/>
      </c>
      <c r="P447" s="5" t="str">
        <f>IF(O447=1,SUM(O$8:O446),"")</f>
        <v/>
      </c>
      <c r="Q447" s="5" t="str">
        <f t="shared" si="60"/>
        <v/>
      </c>
      <c r="R447" s="5" t="str">
        <f t="shared" si="61"/>
        <v/>
      </c>
      <c r="S447" s="5" t="str">
        <f>IF(R447=1,SUM(R$8:R446),"")</f>
        <v/>
      </c>
      <c r="T447" s="5" t="str">
        <f t="shared" si="62"/>
        <v/>
      </c>
    </row>
    <row r="448" spans="1:20" x14ac:dyDescent="0.25">
      <c r="A448" s="8">
        <v>83623</v>
      </c>
      <c r="B448" s="17" t="s">
        <v>442</v>
      </c>
      <c r="C448" s="9" t="s">
        <v>56</v>
      </c>
      <c r="D448" s="9" t="s">
        <v>56</v>
      </c>
      <c r="E448" s="10">
        <v>173118</v>
      </c>
      <c r="F448" s="5" t="s">
        <v>494</v>
      </c>
      <c r="G448" s="5" t="s">
        <v>497</v>
      </c>
      <c r="H448">
        <f t="shared" si="54"/>
        <v>4</v>
      </c>
      <c r="I448" s="5" t="str">
        <f t="shared" si="55"/>
        <v/>
      </c>
      <c r="J448" s="5" t="str">
        <f>IF(I448=1,SUM($I$8:I447),"")</f>
        <v/>
      </c>
      <c r="K448" s="5" t="str">
        <f t="shared" si="56"/>
        <v/>
      </c>
      <c r="L448" s="5" t="str">
        <f t="shared" si="57"/>
        <v/>
      </c>
      <c r="M448" s="5" t="str">
        <f>IF(L448=1,SUM($L$8:L447),"")</f>
        <v/>
      </c>
      <c r="N448" s="5" t="str">
        <f t="shared" si="58"/>
        <v/>
      </c>
      <c r="O448" s="5" t="str">
        <f t="shared" si="59"/>
        <v/>
      </c>
      <c r="P448" s="5" t="str">
        <f>IF(O448=1,SUM(O$8:O447),"")</f>
        <v/>
      </c>
      <c r="Q448" s="5" t="str">
        <f t="shared" si="60"/>
        <v/>
      </c>
      <c r="R448" s="5">
        <f t="shared" si="61"/>
        <v>1</v>
      </c>
      <c r="S448" s="5">
        <f>IF(R448=1,SUM(R$8:R447),"")</f>
        <v>38</v>
      </c>
      <c r="T448" s="5" t="str">
        <f t="shared" si="62"/>
        <v>Untermuhltal</v>
      </c>
    </row>
    <row r="449" spans="1:20" x14ac:dyDescent="0.25">
      <c r="A449" s="8">
        <v>83661</v>
      </c>
      <c r="B449" s="18" t="s">
        <v>443</v>
      </c>
      <c r="C449" s="11" t="s">
        <v>90</v>
      </c>
      <c r="D449" s="11" t="s">
        <v>90</v>
      </c>
      <c r="E449" s="12">
        <v>173135</v>
      </c>
      <c r="F449" s="5" t="s">
        <v>495</v>
      </c>
      <c r="G449" s="5" t="s">
        <v>498</v>
      </c>
      <c r="H449" t="str">
        <f t="shared" si="54"/>
        <v/>
      </c>
      <c r="I449" s="5" t="str">
        <f t="shared" si="55"/>
        <v/>
      </c>
      <c r="J449" s="5" t="str">
        <f>IF(I449=1,SUM($I$8:I448),"")</f>
        <v/>
      </c>
      <c r="K449" s="5" t="str">
        <f t="shared" si="56"/>
        <v/>
      </c>
      <c r="L449" s="5" t="str">
        <f t="shared" si="57"/>
        <v/>
      </c>
      <c r="M449" s="5" t="str">
        <f>IF(L449=1,SUM($L$8:L448),"")</f>
        <v/>
      </c>
      <c r="N449" s="5" t="str">
        <f t="shared" si="58"/>
        <v/>
      </c>
      <c r="O449" s="5" t="str">
        <f t="shared" si="59"/>
        <v/>
      </c>
      <c r="P449" s="5" t="str">
        <f>IF(O449=1,SUM(O$8:O448),"")</f>
        <v/>
      </c>
      <c r="Q449" s="5" t="str">
        <f t="shared" si="60"/>
        <v/>
      </c>
      <c r="R449" s="5" t="str">
        <f t="shared" si="61"/>
        <v/>
      </c>
      <c r="S449" s="5" t="str">
        <f>IF(R449=1,SUM(R$8:R448),"")</f>
        <v/>
      </c>
      <c r="T449" s="5" t="str">
        <f t="shared" si="62"/>
        <v/>
      </c>
    </row>
    <row r="450" spans="1:20" x14ac:dyDescent="0.25">
      <c r="A450" s="8">
        <v>83674</v>
      </c>
      <c r="B450" s="18" t="s">
        <v>444</v>
      </c>
      <c r="C450" s="9" t="s">
        <v>176</v>
      </c>
      <c r="D450" s="9" t="s">
        <v>176</v>
      </c>
      <c r="E450" s="10">
        <v>173124</v>
      </c>
      <c r="F450" s="5" t="s">
        <v>495</v>
      </c>
      <c r="G450" s="5" t="s">
        <v>498</v>
      </c>
      <c r="H450" t="str">
        <f t="shared" si="54"/>
        <v/>
      </c>
      <c r="I450" s="5" t="str">
        <f t="shared" si="55"/>
        <v/>
      </c>
      <c r="J450" s="5" t="str">
        <f>IF(I450=1,SUM($I$8:I449),"")</f>
        <v/>
      </c>
      <c r="K450" s="5" t="str">
        <f t="shared" si="56"/>
        <v/>
      </c>
      <c r="L450" s="5" t="str">
        <f t="shared" si="57"/>
        <v/>
      </c>
      <c r="M450" s="5" t="str">
        <f>IF(L450=1,SUM($L$8:L449),"")</f>
        <v/>
      </c>
      <c r="N450" s="5" t="str">
        <f t="shared" si="58"/>
        <v/>
      </c>
      <c r="O450" s="5" t="str">
        <f t="shared" si="59"/>
        <v/>
      </c>
      <c r="P450" s="5" t="str">
        <f>IF(O450=1,SUM(O$8:O449),"")</f>
        <v/>
      </c>
      <c r="Q450" s="5" t="str">
        <f t="shared" si="60"/>
        <v/>
      </c>
      <c r="R450" s="5" t="str">
        <f t="shared" si="61"/>
        <v/>
      </c>
      <c r="S450" s="5" t="str">
        <f>IF(R450=1,SUM(R$8:R449),"")</f>
        <v/>
      </c>
      <c r="T450" s="5" t="str">
        <f t="shared" si="62"/>
        <v/>
      </c>
    </row>
    <row r="451" spans="1:20" x14ac:dyDescent="0.25">
      <c r="A451" s="8">
        <v>83670</v>
      </c>
      <c r="B451" s="18" t="s">
        <v>445</v>
      </c>
      <c r="C451" s="9" t="s">
        <v>73</v>
      </c>
      <c r="D451" s="9" t="s">
        <v>73</v>
      </c>
      <c r="E451" s="10">
        <v>173111</v>
      </c>
      <c r="F451" s="5" t="s">
        <v>496</v>
      </c>
      <c r="G451" s="5" t="s">
        <v>498</v>
      </c>
      <c r="H451" t="str">
        <f t="shared" si="54"/>
        <v/>
      </c>
      <c r="I451" s="5" t="str">
        <f t="shared" si="55"/>
        <v/>
      </c>
      <c r="J451" s="5" t="str">
        <f>IF(I451=1,SUM($I$8:I450),"")</f>
        <v/>
      </c>
      <c r="K451" s="5" t="str">
        <f t="shared" si="56"/>
        <v/>
      </c>
      <c r="L451" s="5" t="str">
        <f t="shared" si="57"/>
        <v/>
      </c>
      <c r="M451" s="5" t="str">
        <f>IF(L451=1,SUM($L$8:L450),"")</f>
        <v/>
      </c>
      <c r="N451" s="5" t="str">
        <f t="shared" si="58"/>
        <v/>
      </c>
      <c r="O451" s="5" t="str">
        <f t="shared" si="59"/>
        <v/>
      </c>
      <c r="P451" s="5" t="str">
        <f>IF(O451=1,SUM(O$8:O450),"")</f>
        <v/>
      </c>
      <c r="Q451" s="5" t="str">
        <f t="shared" si="60"/>
        <v/>
      </c>
      <c r="R451" s="5" t="str">
        <f t="shared" si="61"/>
        <v/>
      </c>
      <c r="S451" s="5" t="str">
        <f>IF(R451=1,SUM(R$8:R450),"")</f>
        <v/>
      </c>
      <c r="T451" s="5" t="str">
        <f t="shared" si="62"/>
        <v/>
      </c>
    </row>
    <row r="452" spans="1:20" x14ac:dyDescent="0.25">
      <c r="A452" s="8">
        <v>83674</v>
      </c>
      <c r="B452" s="18" t="s">
        <v>445</v>
      </c>
      <c r="C452" s="9" t="s">
        <v>176</v>
      </c>
      <c r="D452" s="9" t="s">
        <v>176</v>
      </c>
      <c r="E452" s="12">
        <v>173124</v>
      </c>
      <c r="F452" s="5" t="s">
        <v>495</v>
      </c>
      <c r="G452" s="5" t="s">
        <v>498</v>
      </c>
      <c r="H452" t="str">
        <f t="shared" si="54"/>
        <v/>
      </c>
      <c r="I452" s="5" t="str">
        <f t="shared" si="55"/>
        <v/>
      </c>
      <c r="J452" s="5" t="str">
        <f>IF(I452=1,SUM($I$8:I451),"")</f>
        <v/>
      </c>
      <c r="K452" s="5" t="str">
        <f t="shared" si="56"/>
        <v/>
      </c>
      <c r="L452" s="5" t="str">
        <f t="shared" si="57"/>
        <v/>
      </c>
      <c r="M452" s="5" t="str">
        <f>IF(L452=1,SUM($L$8:L451),"")</f>
        <v/>
      </c>
      <c r="N452" s="5" t="str">
        <f t="shared" si="58"/>
        <v/>
      </c>
      <c r="O452" s="5" t="str">
        <f t="shared" si="59"/>
        <v/>
      </c>
      <c r="P452" s="5" t="str">
        <f>IF(O452=1,SUM(O$8:O451),"")</f>
        <v/>
      </c>
      <c r="Q452" s="5" t="str">
        <f t="shared" si="60"/>
        <v/>
      </c>
      <c r="R452" s="5" t="str">
        <f t="shared" si="61"/>
        <v/>
      </c>
      <c r="S452" s="5" t="str">
        <f>IF(R452=1,SUM(R$8:R451),"")</f>
        <v/>
      </c>
      <c r="T452" s="5" t="str">
        <f t="shared" si="62"/>
        <v/>
      </c>
    </row>
    <row r="453" spans="1:20" x14ac:dyDescent="0.25">
      <c r="A453" s="8">
        <v>82431</v>
      </c>
      <c r="B453" s="17" t="s">
        <v>446</v>
      </c>
      <c r="C453" s="9" t="s">
        <v>95</v>
      </c>
      <c r="D453" s="9" t="s">
        <v>95</v>
      </c>
      <c r="E453" s="10">
        <v>173133</v>
      </c>
      <c r="F453" s="5" t="s">
        <v>496</v>
      </c>
      <c r="G453" s="5" t="s">
        <v>497</v>
      </c>
      <c r="H453">
        <f>IF(AND(G453="ja",F453="Süd"),1,IF(AND(G453="ja",F453="Nord"),2,IF(AND(G453="ja",F453="Loisachtal"),3,IF(AND(G453="ja",F453="Mitte"),4,""))))</f>
        <v>3</v>
      </c>
      <c r="I453" s="5" t="str">
        <f t="shared" si="55"/>
        <v/>
      </c>
      <c r="J453" s="5" t="str">
        <f>IF(I453=1,SUM($I$8:I452),"")</f>
        <v/>
      </c>
      <c r="K453" s="5" t="str">
        <f t="shared" si="56"/>
        <v/>
      </c>
      <c r="L453" s="5" t="str">
        <f t="shared" si="57"/>
        <v/>
      </c>
      <c r="M453" s="5" t="str">
        <f>IF(L453=1,SUM($L$8:L452),"")</f>
        <v/>
      </c>
      <c r="N453" s="5" t="str">
        <f t="shared" si="58"/>
        <v/>
      </c>
      <c r="O453" s="5">
        <f t="shared" si="59"/>
        <v>1</v>
      </c>
      <c r="P453" s="5">
        <f>IF(O453=1,SUM(O$8:O452),"")</f>
        <v>6</v>
      </c>
      <c r="Q453" s="5" t="str">
        <f t="shared" si="60"/>
        <v>Urfeld</v>
      </c>
      <c r="R453" s="5" t="str">
        <f t="shared" si="61"/>
        <v/>
      </c>
      <c r="S453" s="5" t="str">
        <f>IF(R453=1,SUM(R$8:R452),"")</f>
        <v/>
      </c>
      <c r="T453" s="5" t="str">
        <f t="shared" si="62"/>
        <v/>
      </c>
    </row>
    <row r="454" spans="1:20" x14ac:dyDescent="0.25">
      <c r="A454" s="8">
        <v>82544</v>
      </c>
      <c r="B454" s="18" t="s">
        <v>447</v>
      </c>
      <c r="C454" s="11" t="s">
        <v>109</v>
      </c>
      <c r="D454" s="11" t="s">
        <v>313</v>
      </c>
      <c r="E454" s="12">
        <v>173120</v>
      </c>
      <c r="F454" s="5" t="s">
        <v>493</v>
      </c>
      <c r="G454" s="5" t="s">
        <v>498</v>
      </c>
      <c r="H454" t="str">
        <f t="shared" si="54"/>
        <v/>
      </c>
      <c r="I454" s="5" t="str">
        <f t="shared" si="55"/>
        <v/>
      </c>
      <c r="J454" s="5" t="str">
        <f>IF(I454=1,SUM($I$8:I453),"")</f>
        <v/>
      </c>
      <c r="K454" s="5" t="str">
        <f t="shared" si="56"/>
        <v/>
      </c>
      <c r="L454" s="5" t="str">
        <f t="shared" si="57"/>
        <v/>
      </c>
      <c r="M454" s="5" t="str">
        <f>IF(L454=1,SUM($L$8:L453),"")</f>
        <v/>
      </c>
      <c r="N454" s="5" t="str">
        <f t="shared" si="58"/>
        <v/>
      </c>
      <c r="O454" s="5" t="str">
        <f t="shared" si="59"/>
        <v/>
      </c>
      <c r="P454" s="5" t="str">
        <f>IF(O454=1,SUM(O$8:O453),"")</f>
        <v/>
      </c>
      <c r="Q454" s="5" t="str">
        <f t="shared" si="60"/>
        <v/>
      </c>
      <c r="R454" s="5" t="str">
        <f t="shared" si="61"/>
        <v/>
      </c>
      <c r="S454" s="5" t="str">
        <f>IF(R454=1,SUM(R$8:R453),"")</f>
        <v/>
      </c>
      <c r="T454" s="5" t="str">
        <f t="shared" si="62"/>
        <v/>
      </c>
    </row>
    <row r="455" spans="1:20" x14ac:dyDescent="0.25">
      <c r="A455" s="8">
        <v>83670</v>
      </c>
      <c r="B455" s="18" t="s">
        <v>448</v>
      </c>
      <c r="C455" s="9" t="s">
        <v>73</v>
      </c>
      <c r="D455" s="9" t="s">
        <v>73</v>
      </c>
      <c r="E455" s="10">
        <v>173111</v>
      </c>
      <c r="F455" s="5" t="s">
        <v>496</v>
      </c>
      <c r="G455" s="5" t="s">
        <v>498</v>
      </c>
      <c r="H455" t="str">
        <f t="shared" si="54"/>
        <v/>
      </c>
      <c r="I455" s="5" t="str">
        <f t="shared" si="55"/>
        <v/>
      </c>
      <c r="J455" s="5" t="str">
        <f>IF(I455=1,SUM($I$8:I454),"")</f>
        <v/>
      </c>
      <c r="K455" s="5" t="str">
        <f t="shared" si="56"/>
        <v/>
      </c>
      <c r="L455" s="5" t="str">
        <f t="shared" si="57"/>
        <v/>
      </c>
      <c r="M455" s="5" t="str">
        <f>IF(L455=1,SUM($L$8:L454),"")</f>
        <v/>
      </c>
      <c r="N455" s="5" t="str">
        <f t="shared" si="58"/>
        <v/>
      </c>
      <c r="O455" s="5" t="str">
        <f t="shared" si="59"/>
        <v/>
      </c>
      <c r="P455" s="5" t="str">
        <f>IF(O455=1,SUM(O$8:O454),"")</f>
        <v/>
      </c>
      <c r="Q455" s="5" t="str">
        <f t="shared" si="60"/>
        <v/>
      </c>
      <c r="R455" s="5" t="str">
        <f t="shared" si="61"/>
        <v/>
      </c>
      <c r="S455" s="5" t="str">
        <f>IF(R455=1,SUM(R$8:R454),"")</f>
        <v/>
      </c>
      <c r="T455" s="5" t="str">
        <f t="shared" si="62"/>
        <v/>
      </c>
    </row>
    <row r="456" spans="1:20" x14ac:dyDescent="0.25">
      <c r="A456" s="8">
        <v>83646</v>
      </c>
      <c r="B456" s="18" t="s">
        <v>449</v>
      </c>
      <c r="C456" s="11" t="s">
        <v>67</v>
      </c>
      <c r="D456" s="11" t="s">
        <v>85</v>
      </c>
      <c r="E456" s="12">
        <v>173145</v>
      </c>
      <c r="F456" s="5" t="s">
        <v>495</v>
      </c>
      <c r="G456" s="5" t="s">
        <v>498</v>
      </c>
      <c r="H456" t="str">
        <f t="shared" si="54"/>
        <v/>
      </c>
      <c r="I456" s="5" t="str">
        <f t="shared" si="55"/>
        <v/>
      </c>
      <c r="J456" s="5" t="str">
        <f>IF(I456=1,SUM($I$8:I455),"")</f>
        <v/>
      </c>
      <c r="K456" s="5" t="str">
        <f t="shared" si="56"/>
        <v/>
      </c>
      <c r="L456" s="5" t="str">
        <f t="shared" si="57"/>
        <v/>
      </c>
      <c r="M456" s="5" t="str">
        <f>IF(L456=1,SUM($L$8:L455),"")</f>
        <v/>
      </c>
      <c r="N456" s="5" t="str">
        <f t="shared" si="58"/>
        <v/>
      </c>
      <c r="O456" s="5" t="str">
        <f t="shared" si="59"/>
        <v/>
      </c>
      <c r="P456" s="5" t="str">
        <f>IF(O456=1,SUM(O$8:O455),"")</f>
        <v/>
      </c>
      <c r="Q456" s="5" t="str">
        <f t="shared" si="60"/>
        <v/>
      </c>
      <c r="R456" s="5" t="str">
        <f t="shared" si="61"/>
        <v/>
      </c>
      <c r="S456" s="5" t="str">
        <f>IF(R456=1,SUM(R$8:R455),"")</f>
        <v/>
      </c>
      <c r="T456" s="5" t="str">
        <f t="shared" si="62"/>
        <v/>
      </c>
    </row>
    <row r="457" spans="1:20" x14ac:dyDescent="0.25">
      <c r="A457" s="8">
        <v>83661</v>
      </c>
      <c r="B457" s="17" t="s">
        <v>450</v>
      </c>
      <c r="C457" s="9" t="s">
        <v>90</v>
      </c>
      <c r="D457" s="9" t="s">
        <v>90</v>
      </c>
      <c r="E457" s="10">
        <v>173135</v>
      </c>
      <c r="F457" s="5" t="s">
        <v>495</v>
      </c>
      <c r="G457" s="5" t="s">
        <v>497</v>
      </c>
      <c r="H457">
        <f t="shared" si="54"/>
        <v>1</v>
      </c>
      <c r="I457" s="5">
        <f t="shared" si="55"/>
        <v>1</v>
      </c>
      <c r="J457" s="5">
        <f>IF(I457=1,SUM($I$8:I456),"")</f>
        <v>42</v>
      </c>
      <c r="K457" s="5" t="str">
        <f t="shared" si="56"/>
        <v>Vorderriß</v>
      </c>
      <c r="L457" s="5" t="str">
        <f t="shared" si="57"/>
        <v/>
      </c>
      <c r="M457" s="5" t="str">
        <f>IF(L457=1,SUM($L$8:L456),"")</f>
        <v/>
      </c>
      <c r="N457" s="5" t="str">
        <f t="shared" si="58"/>
        <v/>
      </c>
      <c r="O457" s="5" t="str">
        <f t="shared" si="59"/>
        <v/>
      </c>
      <c r="P457" s="5" t="str">
        <f>IF(O457=1,SUM(O$8:O456),"")</f>
        <v/>
      </c>
      <c r="Q457" s="5" t="str">
        <f t="shared" si="60"/>
        <v/>
      </c>
      <c r="R457" s="5" t="str">
        <f t="shared" si="61"/>
        <v/>
      </c>
      <c r="S457" s="5" t="str">
        <f>IF(R457=1,SUM(R$8:R456),"")</f>
        <v/>
      </c>
      <c r="T457" s="5" t="str">
        <f t="shared" si="62"/>
        <v/>
      </c>
    </row>
    <row r="458" spans="1:20" x14ac:dyDescent="0.25">
      <c r="A458" s="8">
        <v>83646</v>
      </c>
      <c r="B458" s="18" t="s">
        <v>451</v>
      </c>
      <c r="C458" s="9" t="s">
        <v>67</v>
      </c>
      <c r="D458" s="9" t="s">
        <v>85</v>
      </c>
      <c r="E458" s="10">
        <v>173145</v>
      </c>
      <c r="F458" s="5" t="s">
        <v>495</v>
      </c>
      <c r="G458" s="5" t="s">
        <v>498</v>
      </c>
      <c r="H458" t="str">
        <f t="shared" ref="H458:H499" si="63">IF(AND(G458="ja",F458="Süd"),1,IF(AND(G458="ja",F458="Nord"),2,IF(AND(G458="ja",F458="Loisachtal"),3,IF(AND(G458="ja",F458="Mitte"),4,""))))</f>
        <v/>
      </c>
      <c r="I458" s="5" t="str">
        <f t="shared" ref="I458:I502" si="64">IF($H458=$I$8,1,"")</f>
        <v/>
      </c>
      <c r="J458" s="5" t="str">
        <f>IF(I458=1,SUM($I$8:I457),"")</f>
        <v/>
      </c>
      <c r="K458" s="5" t="str">
        <f t="shared" ref="K458:K502" si="65">IF($I458=1,$B458,"")</f>
        <v/>
      </c>
      <c r="L458" s="5" t="str">
        <f t="shared" ref="L458:L502" si="66">IF($H458=$L$7,1,"")</f>
        <v/>
      </c>
      <c r="M458" s="5" t="str">
        <f>IF(L458=1,SUM($L$8:L457),"")</f>
        <v/>
      </c>
      <c r="N458" s="5" t="str">
        <f t="shared" ref="N458:N502" si="67">IF(L458=1,$B458,"")</f>
        <v/>
      </c>
      <c r="O458" s="5" t="str">
        <f t="shared" ref="O458:O502" si="68">IF($H458=O$7,1,"")</f>
        <v/>
      </c>
      <c r="P458" s="5" t="str">
        <f>IF(O458=1,SUM(O$8:O457),"")</f>
        <v/>
      </c>
      <c r="Q458" s="5" t="str">
        <f t="shared" ref="Q458:Q502" si="69">IF(O458=1,$B458,"")</f>
        <v/>
      </c>
      <c r="R458" s="5" t="str">
        <f t="shared" ref="R458:R503" si="70">IF($H458=R$7,1,"")</f>
        <v/>
      </c>
      <c r="S458" s="5" t="str">
        <f>IF(R458=1,SUM(R$8:R457),"")</f>
        <v/>
      </c>
      <c r="T458" s="5" t="str">
        <f t="shared" ref="T458:T502" si="71">IF(R458=1,$B458,"")</f>
        <v/>
      </c>
    </row>
    <row r="459" spans="1:20" x14ac:dyDescent="0.25">
      <c r="A459" s="8">
        <v>83671</v>
      </c>
      <c r="B459" s="18" t="s">
        <v>452</v>
      </c>
      <c r="C459" s="9" t="s">
        <v>131</v>
      </c>
      <c r="D459" s="9" t="s">
        <v>131</v>
      </c>
      <c r="E459" s="10">
        <v>173113</v>
      </c>
      <c r="F459" s="5" t="s">
        <v>496</v>
      </c>
      <c r="G459" s="5" t="s">
        <v>498</v>
      </c>
      <c r="H459" t="str">
        <f t="shared" si="63"/>
        <v/>
      </c>
      <c r="I459" s="5" t="str">
        <f t="shared" si="64"/>
        <v/>
      </c>
      <c r="J459" s="5" t="str">
        <f>IF(I459=1,SUM($I$8:I458),"")</f>
        <v/>
      </c>
      <c r="K459" s="5" t="str">
        <f t="shared" si="65"/>
        <v/>
      </c>
      <c r="L459" s="5" t="str">
        <f t="shared" si="66"/>
        <v/>
      </c>
      <c r="M459" s="5" t="str">
        <f>IF(L459=1,SUM($L$8:L458),"")</f>
        <v/>
      </c>
      <c r="N459" s="5" t="str">
        <f t="shared" si="67"/>
        <v/>
      </c>
      <c r="O459" s="5" t="str">
        <f t="shared" si="68"/>
        <v/>
      </c>
      <c r="P459" s="5" t="str">
        <f>IF(O459=1,SUM(O$8:O458),"")</f>
        <v/>
      </c>
      <c r="Q459" s="5" t="str">
        <f t="shared" si="69"/>
        <v/>
      </c>
      <c r="R459" s="5" t="str">
        <f t="shared" si="70"/>
        <v/>
      </c>
      <c r="S459" s="5" t="str">
        <f>IF(R459=1,SUM(R$8:R458),"")</f>
        <v/>
      </c>
      <c r="T459" s="5" t="str">
        <f t="shared" si="71"/>
        <v/>
      </c>
    </row>
    <row r="460" spans="1:20" x14ac:dyDescent="0.25">
      <c r="A460" s="8">
        <v>83646</v>
      </c>
      <c r="B460" s="18" t="s">
        <v>67</v>
      </c>
      <c r="C460" s="11" t="s">
        <v>67</v>
      </c>
      <c r="D460" s="11" t="s">
        <v>67</v>
      </c>
      <c r="E460" s="12">
        <v>173145</v>
      </c>
      <c r="F460" s="5" t="s">
        <v>495</v>
      </c>
      <c r="G460" s="5" t="s">
        <v>498</v>
      </c>
      <c r="H460" t="str">
        <f t="shared" si="63"/>
        <v/>
      </c>
      <c r="I460" s="5" t="str">
        <f t="shared" si="64"/>
        <v/>
      </c>
      <c r="J460" s="5" t="str">
        <f>IF(I460=1,SUM($I$8:I459),"")</f>
        <v/>
      </c>
      <c r="K460" s="5" t="str">
        <f t="shared" si="65"/>
        <v/>
      </c>
      <c r="L460" s="5" t="str">
        <f t="shared" si="66"/>
        <v/>
      </c>
      <c r="M460" s="5" t="str">
        <f>IF(L460=1,SUM($L$8:L459),"")</f>
        <v/>
      </c>
      <c r="N460" s="5" t="str">
        <f t="shared" si="67"/>
        <v/>
      </c>
      <c r="O460" s="5" t="str">
        <f t="shared" si="68"/>
        <v/>
      </c>
      <c r="P460" s="5" t="str">
        <f>IF(O460=1,SUM(O$8:O459),"")</f>
        <v/>
      </c>
      <c r="Q460" s="5" t="str">
        <f t="shared" si="69"/>
        <v/>
      </c>
      <c r="R460" s="5" t="str">
        <f t="shared" si="70"/>
        <v/>
      </c>
      <c r="S460" s="5" t="str">
        <f>IF(R460=1,SUM(R$8:R459),"")</f>
        <v/>
      </c>
      <c r="T460" s="5" t="str">
        <f t="shared" si="71"/>
        <v/>
      </c>
    </row>
    <row r="461" spans="1:20" x14ac:dyDescent="0.25">
      <c r="A461" s="8">
        <v>82057</v>
      </c>
      <c r="B461" s="18" t="s">
        <v>453</v>
      </c>
      <c r="C461" s="9" t="s">
        <v>92</v>
      </c>
      <c r="D461" s="9" t="s">
        <v>92</v>
      </c>
      <c r="E461" s="10">
        <v>173130</v>
      </c>
      <c r="F461" s="5" t="s">
        <v>493</v>
      </c>
      <c r="G461" s="5" t="s">
        <v>498</v>
      </c>
      <c r="H461" t="str">
        <f t="shared" si="63"/>
        <v/>
      </c>
      <c r="I461" s="5" t="str">
        <f t="shared" si="64"/>
        <v/>
      </c>
      <c r="J461" s="5" t="str">
        <f>IF(I461=1,SUM($I$8:I460),"")</f>
        <v/>
      </c>
      <c r="K461" s="5" t="str">
        <f t="shared" si="65"/>
        <v/>
      </c>
      <c r="L461" s="5" t="str">
        <f t="shared" si="66"/>
        <v/>
      </c>
      <c r="M461" s="5" t="str">
        <f>IF(L461=1,SUM($L$8:L460),"")</f>
        <v/>
      </c>
      <c r="N461" s="5" t="str">
        <f t="shared" si="67"/>
        <v/>
      </c>
      <c r="O461" s="5" t="str">
        <f t="shared" si="68"/>
        <v/>
      </c>
      <c r="P461" s="5" t="str">
        <f>IF(O461=1,SUM(O$8:O460),"")</f>
        <v/>
      </c>
      <c r="Q461" s="5" t="str">
        <f t="shared" si="69"/>
        <v/>
      </c>
      <c r="R461" s="5" t="str">
        <f t="shared" si="70"/>
        <v/>
      </c>
      <c r="S461" s="5" t="str">
        <f>IF(R461=1,SUM(R$8:R460),"")</f>
        <v/>
      </c>
      <c r="T461" s="5" t="str">
        <f t="shared" si="71"/>
        <v/>
      </c>
    </row>
    <row r="462" spans="1:20" x14ac:dyDescent="0.25">
      <c r="A462" s="8">
        <v>82431</v>
      </c>
      <c r="B462" s="17" t="s">
        <v>454</v>
      </c>
      <c r="C462" s="9" t="s">
        <v>95</v>
      </c>
      <c r="D462" s="9" t="s">
        <v>95</v>
      </c>
      <c r="E462" s="10">
        <v>173133</v>
      </c>
      <c r="F462" s="5" t="s">
        <v>496</v>
      </c>
      <c r="G462" s="5" t="s">
        <v>497</v>
      </c>
      <c r="H462">
        <f>IF(AND(G462="ja",F462="Süd"),1,IF(AND(G462="ja",F462="Nord"),2,IF(AND(G462="ja",F462="Loisachtal"),3,IF(AND(G462="ja",F462="Mitte"),4,""))))</f>
        <v>3</v>
      </c>
      <c r="I462" s="5" t="str">
        <f t="shared" si="64"/>
        <v/>
      </c>
      <c r="J462" s="5" t="str">
        <f>IF(I462=1,SUM($I$8:I461),"")</f>
        <v/>
      </c>
      <c r="K462" s="5" t="str">
        <f t="shared" si="65"/>
        <v/>
      </c>
      <c r="L462" s="5" t="str">
        <f t="shared" si="66"/>
        <v/>
      </c>
      <c r="M462" s="5" t="str">
        <f>IF(L462=1,SUM($L$8:L461),"")</f>
        <v/>
      </c>
      <c r="N462" s="5" t="str">
        <f t="shared" si="67"/>
        <v/>
      </c>
      <c r="O462" s="5">
        <f t="shared" si="68"/>
        <v>1</v>
      </c>
      <c r="P462" s="5">
        <f>IF(O462=1,SUM(O$8:O461),"")</f>
        <v>7</v>
      </c>
      <c r="Q462" s="5" t="str">
        <f t="shared" si="69"/>
        <v>Walchensee</v>
      </c>
      <c r="R462" s="5" t="str">
        <f t="shared" si="70"/>
        <v/>
      </c>
      <c r="S462" s="5" t="str">
        <f>IF(R462=1,SUM(R$8:R461),"")</f>
        <v/>
      </c>
      <c r="T462" s="5" t="str">
        <f t="shared" si="71"/>
        <v/>
      </c>
    </row>
    <row r="463" spans="1:20" x14ac:dyDescent="0.25">
      <c r="A463" s="8">
        <v>82057</v>
      </c>
      <c r="B463" s="18" t="s">
        <v>455</v>
      </c>
      <c r="C463" s="11" t="s">
        <v>92</v>
      </c>
      <c r="D463" s="11" t="s">
        <v>92</v>
      </c>
      <c r="E463" s="12">
        <v>173130</v>
      </c>
      <c r="F463" s="5" t="s">
        <v>493</v>
      </c>
      <c r="G463" s="5" t="s">
        <v>498</v>
      </c>
      <c r="H463" t="str">
        <f t="shared" si="63"/>
        <v/>
      </c>
      <c r="I463" s="5" t="str">
        <f t="shared" si="64"/>
        <v/>
      </c>
      <c r="J463" s="5" t="str">
        <f>IF(I463=1,SUM($I$8:I462),"")</f>
        <v/>
      </c>
      <c r="K463" s="5" t="str">
        <f t="shared" si="65"/>
        <v/>
      </c>
      <c r="L463" s="5" t="str">
        <f t="shared" si="66"/>
        <v/>
      </c>
      <c r="M463" s="5" t="str">
        <f>IF(L463=1,SUM($L$8:L462),"")</f>
        <v/>
      </c>
      <c r="N463" s="5" t="str">
        <f t="shared" si="67"/>
        <v/>
      </c>
      <c r="O463" s="5" t="str">
        <f t="shared" si="68"/>
        <v/>
      </c>
      <c r="P463" s="5" t="str">
        <f>IF(O463=1,SUM(O$8:O462),"")</f>
        <v/>
      </c>
      <c r="Q463" s="5" t="str">
        <f t="shared" si="69"/>
        <v/>
      </c>
      <c r="R463" s="5" t="str">
        <f t="shared" si="70"/>
        <v/>
      </c>
      <c r="S463" s="5" t="str">
        <f>IF(R463=1,SUM(R$8:R462),"")</f>
        <v/>
      </c>
      <c r="T463" s="5" t="str">
        <f t="shared" si="71"/>
        <v/>
      </c>
    </row>
    <row r="464" spans="1:20" x14ac:dyDescent="0.25">
      <c r="A464" s="8">
        <v>83646</v>
      </c>
      <c r="B464" s="18" t="s">
        <v>456</v>
      </c>
      <c r="C464" s="9" t="s">
        <v>67</v>
      </c>
      <c r="D464" s="9" t="s">
        <v>67</v>
      </c>
      <c r="E464" s="10">
        <v>173145</v>
      </c>
      <c r="F464" s="5" t="s">
        <v>495</v>
      </c>
      <c r="G464" s="5" t="s">
        <v>498</v>
      </c>
      <c r="H464" t="str">
        <f t="shared" si="63"/>
        <v/>
      </c>
      <c r="I464" s="5" t="str">
        <f t="shared" si="64"/>
        <v/>
      </c>
      <c r="J464" s="5" t="str">
        <f>IF(I464=1,SUM($I$8:I463),"")</f>
        <v/>
      </c>
      <c r="K464" s="5" t="str">
        <f t="shared" si="65"/>
        <v/>
      </c>
      <c r="L464" s="5" t="str">
        <f t="shared" si="66"/>
        <v/>
      </c>
      <c r="M464" s="5" t="str">
        <f>IF(L464=1,SUM($L$8:L463),"")</f>
        <v/>
      </c>
      <c r="N464" s="5" t="str">
        <f t="shared" si="67"/>
        <v/>
      </c>
      <c r="O464" s="5" t="str">
        <f t="shared" si="68"/>
        <v/>
      </c>
      <c r="P464" s="5" t="str">
        <f>IF(O464=1,SUM(O$8:O463),"")</f>
        <v/>
      </c>
      <c r="Q464" s="5" t="str">
        <f t="shared" si="69"/>
        <v/>
      </c>
      <c r="R464" s="5" t="str">
        <f t="shared" si="70"/>
        <v/>
      </c>
      <c r="S464" s="5" t="str">
        <f>IF(R464=1,SUM(R$8:R463),"")</f>
        <v/>
      </c>
      <c r="T464" s="5" t="str">
        <f t="shared" si="71"/>
        <v/>
      </c>
    </row>
    <row r="465" spans="1:20" x14ac:dyDescent="0.25">
      <c r="A465" s="8">
        <v>82515</v>
      </c>
      <c r="B465" s="18" t="s">
        <v>457</v>
      </c>
      <c r="C465" s="11" t="s">
        <v>138</v>
      </c>
      <c r="E465" s="14"/>
      <c r="F465" s="5" t="s">
        <v>493</v>
      </c>
      <c r="G465" s="5" t="s">
        <v>498</v>
      </c>
      <c r="H465" t="str">
        <f t="shared" si="63"/>
        <v/>
      </c>
      <c r="I465" s="5" t="str">
        <f t="shared" si="64"/>
        <v/>
      </c>
      <c r="J465" s="5" t="str">
        <f>IF(I465=1,SUM($I$8:I464),"")</f>
        <v/>
      </c>
      <c r="K465" s="5" t="str">
        <f t="shared" si="65"/>
        <v/>
      </c>
      <c r="L465" s="5" t="str">
        <f t="shared" si="66"/>
        <v/>
      </c>
      <c r="M465" s="5" t="str">
        <f>IF(L465=1,SUM($L$8:L464),"")</f>
        <v/>
      </c>
      <c r="N465" s="5" t="str">
        <f t="shared" si="67"/>
        <v/>
      </c>
      <c r="O465" s="5" t="str">
        <f t="shared" si="68"/>
        <v/>
      </c>
      <c r="P465" s="5" t="str">
        <f>IF(O465=1,SUM(O$8:O464),"")</f>
        <v/>
      </c>
      <c r="Q465" s="5" t="str">
        <f t="shared" si="69"/>
        <v/>
      </c>
      <c r="R465" s="5" t="str">
        <f t="shared" si="70"/>
        <v/>
      </c>
      <c r="S465" s="5" t="str">
        <f>IF(R465=1,SUM(R$8:R464),"")</f>
        <v/>
      </c>
      <c r="T465" s="5" t="str">
        <f t="shared" si="71"/>
        <v/>
      </c>
    </row>
    <row r="466" spans="1:20" x14ac:dyDescent="0.25">
      <c r="A466" s="8">
        <v>83646</v>
      </c>
      <c r="B466" s="18" t="s">
        <v>458</v>
      </c>
      <c r="C466" s="9" t="s">
        <v>70</v>
      </c>
      <c r="D466" s="11" t="s">
        <v>71</v>
      </c>
      <c r="E466" s="12">
        <v>173112</v>
      </c>
      <c r="F466" s="5" t="s">
        <v>495</v>
      </c>
      <c r="G466" s="5" t="s">
        <v>498</v>
      </c>
      <c r="H466" t="str">
        <f t="shared" si="63"/>
        <v/>
      </c>
      <c r="I466" s="5" t="str">
        <f t="shared" si="64"/>
        <v/>
      </c>
      <c r="J466" s="5" t="str">
        <f>IF(I466=1,SUM($I$8:I465),"")</f>
        <v/>
      </c>
      <c r="K466" s="5" t="str">
        <f t="shared" si="65"/>
        <v/>
      </c>
      <c r="L466" s="5" t="str">
        <f t="shared" si="66"/>
        <v/>
      </c>
      <c r="M466" s="5" t="str">
        <f>IF(L466=1,SUM($L$8:L465),"")</f>
        <v/>
      </c>
      <c r="N466" s="5" t="str">
        <f t="shared" si="67"/>
        <v/>
      </c>
      <c r="O466" s="5" t="str">
        <f t="shared" si="68"/>
        <v/>
      </c>
      <c r="P466" s="5" t="str">
        <f>IF(O466=1,SUM(O$8:O465),"")</f>
        <v/>
      </c>
      <c r="Q466" s="5" t="str">
        <f t="shared" si="69"/>
        <v/>
      </c>
      <c r="R466" s="5" t="str">
        <f t="shared" si="70"/>
        <v/>
      </c>
      <c r="S466" s="5" t="str">
        <f>IF(R466=1,SUM(R$8:R465),"")</f>
        <v/>
      </c>
      <c r="T466" s="5" t="str">
        <f t="shared" si="71"/>
        <v/>
      </c>
    </row>
    <row r="467" spans="1:20" x14ac:dyDescent="0.25">
      <c r="A467" s="8">
        <v>83623</v>
      </c>
      <c r="B467" s="17" t="s">
        <v>459</v>
      </c>
      <c r="C467" s="9" t="s">
        <v>56</v>
      </c>
      <c r="D467" s="9" t="s">
        <v>116</v>
      </c>
      <c r="E467" s="10">
        <v>173118</v>
      </c>
      <c r="F467" s="5" t="s">
        <v>494</v>
      </c>
      <c r="G467" s="5" t="s">
        <v>497</v>
      </c>
      <c r="H467">
        <f t="shared" si="63"/>
        <v>4</v>
      </c>
      <c r="I467" s="5" t="str">
        <f t="shared" si="64"/>
        <v/>
      </c>
      <c r="J467" s="5" t="str">
        <f>IF(I467=1,SUM($I$8:I466),"")</f>
        <v/>
      </c>
      <c r="K467" s="5" t="str">
        <f t="shared" si="65"/>
        <v/>
      </c>
      <c r="L467" s="5" t="str">
        <f t="shared" si="66"/>
        <v/>
      </c>
      <c r="M467" s="5" t="str">
        <f>IF(L467=1,SUM($L$8:L466),"")</f>
        <v/>
      </c>
      <c r="N467" s="5" t="str">
        <f t="shared" si="67"/>
        <v/>
      </c>
      <c r="O467" s="5" t="str">
        <f t="shared" si="68"/>
        <v/>
      </c>
      <c r="P467" s="5" t="str">
        <f>IF(O467=1,SUM(O$8:O466),"")</f>
        <v/>
      </c>
      <c r="Q467" s="5" t="str">
        <f t="shared" si="69"/>
        <v/>
      </c>
      <c r="R467" s="5">
        <f t="shared" si="70"/>
        <v>1</v>
      </c>
      <c r="S467" s="5">
        <f>IF(R467=1,SUM(R$8:R466),"")</f>
        <v>39</v>
      </c>
      <c r="T467" s="5" t="str">
        <f t="shared" si="71"/>
        <v>Walleiten</v>
      </c>
    </row>
    <row r="468" spans="1:20" x14ac:dyDescent="0.25">
      <c r="A468" s="8">
        <v>82547</v>
      </c>
      <c r="B468" s="18" t="s">
        <v>460</v>
      </c>
      <c r="C468" s="9" t="s">
        <v>75</v>
      </c>
      <c r="D468" s="9" t="s">
        <v>80</v>
      </c>
      <c r="E468" s="10">
        <v>173123</v>
      </c>
      <c r="F468" s="5" t="s">
        <v>493</v>
      </c>
      <c r="G468" s="5" t="s">
        <v>498</v>
      </c>
      <c r="H468" t="str">
        <f t="shared" si="63"/>
        <v/>
      </c>
      <c r="I468" s="5" t="str">
        <f t="shared" si="64"/>
        <v/>
      </c>
      <c r="J468" s="5" t="str">
        <f>IF(I468=1,SUM($I$8:I467),"")</f>
        <v/>
      </c>
      <c r="K468" s="5" t="str">
        <f t="shared" si="65"/>
        <v/>
      </c>
      <c r="L468" s="5" t="str">
        <f t="shared" si="66"/>
        <v/>
      </c>
      <c r="M468" s="5" t="str">
        <f>IF(L468=1,SUM($L$8:L467),"")</f>
        <v/>
      </c>
      <c r="N468" s="5" t="str">
        <f t="shared" si="67"/>
        <v/>
      </c>
      <c r="O468" s="5" t="str">
        <f t="shared" si="68"/>
        <v/>
      </c>
      <c r="P468" s="5" t="str">
        <f>IF(O468=1,SUM(O$8:O467),"")</f>
        <v/>
      </c>
      <c r="Q468" s="5" t="str">
        <f t="shared" si="69"/>
        <v/>
      </c>
      <c r="R468" s="5" t="str">
        <f t="shared" si="70"/>
        <v/>
      </c>
      <c r="S468" s="5" t="str">
        <f>IF(R468=1,SUM(R$8:R467),"")</f>
        <v/>
      </c>
      <c r="T468" s="5" t="str">
        <f t="shared" si="71"/>
        <v/>
      </c>
    </row>
    <row r="469" spans="1:20" x14ac:dyDescent="0.25">
      <c r="A469" s="8">
        <v>82547</v>
      </c>
      <c r="B469" s="18" t="s">
        <v>461</v>
      </c>
      <c r="C469" s="9" t="s">
        <v>75</v>
      </c>
      <c r="D469" s="9" t="s">
        <v>125</v>
      </c>
      <c r="E469" s="10">
        <v>173123</v>
      </c>
      <c r="F469" s="5" t="s">
        <v>493</v>
      </c>
      <c r="G469" s="5" t="s">
        <v>498</v>
      </c>
      <c r="H469" t="str">
        <f t="shared" si="63"/>
        <v/>
      </c>
      <c r="I469" s="5" t="str">
        <f t="shared" si="64"/>
        <v/>
      </c>
      <c r="J469" s="5" t="str">
        <f>IF(I469=1,SUM($I$8:I468),"")</f>
        <v/>
      </c>
      <c r="K469" s="5" t="str">
        <f t="shared" si="65"/>
        <v/>
      </c>
      <c r="L469" s="5" t="str">
        <f t="shared" si="66"/>
        <v/>
      </c>
      <c r="M469" s="5" t="str">
        <f>IF(L469=1,SUM($L$8:L468),"")</f>
        <v/>
      </c>
      <c r="N469" s="5" t="str">
        <f t="shared" si="67"/>
        <v/>
      </c>
      <c r="O469" s="5" t="str">
        <f t="shared" si="68"/>
        <v/>
      </c>
      <c r="P469" s="5" t="str">
        <f>IF(O469=1,SUM(O$8:O468),"")</f>
        <v/>
      </c>
      <c r="Q469" s="5" t="str">
        <f t="shared" si="69"/>
        <v/>
      </c>
      <c r="R469" s="5" t="str">
        <f t="shared" si="70"/>
        <v/>
      </c>
      <c r="S469" s="5" t="str">
        <f>IF(R469=1,SUM(R$8:R468),"")</f>
        <v/>
      </c>
      <c r="T469" s="5" t="str">
        <f t="shared" si="71"/>
        <v/>
      </c>
    </row>
    <row r="470" spans="1:20" x14ac:dyDescent="0.25">
      <c r="A470" s="8">
        <v>83661</v>
      </c>
      <c r="B470" s="18" t="s">
        <v>462</v>
      </c>
      <c r="C470" s="9" t="s">
        <v>90</v>
      </c>
      <c r="D470" s="9" t="s">
        <v>90</v>
      </c>
      <c r="E470" s="10">
        <v>173135</v>
      </c>
      <c r="F470" s="5" t="s">
        <v>495</v>
      </c>
      <c r="G470" s="5" t="s">
        <v>499</v>
      </c>
      <c r="H470" t="str">
        <f t="shared" si="63"/>
        <v/>
      </c>
      <c r="I470" s="5" t="str">
        <f t="shared" si="64"/>
        <v/>
      </c>
      <c r="J470" s="5" t="str">
        <f>IF(I470=1,SUM($I$8:I469),"")</f>
        <v/>
      </c>
      <c r="K470" s="5" t="str">
        <f t="shared" si="65"/>
        <v/>
      </c>
      <c r="L470" s="5" t="str">
        <f t="shared" si="66"/>
        <v/>
      </c>
      <c r="M470" s="5" t="str">
        <f>IF(L470=1,SUM($L$8:L469),"")</f>
        <v/>
      </c>
      <c r="N470" s="5" t="str">
        <f t="shared" si="67"/>
        <v/>
      </c>
      <c r="O470" s="5" t="str">
        <f t="shared" si="68"/>
        <v/>
      </c>
      <c r="P470" s="5" t="str">
        <f>IF(O470=1,SUM(O$8:O469),"")</f>
        <v/>
      </c>
      <c r="Q470" s="5" t="str">
        <f t="shared" si="69"/>
        <v/>
      </c>
      <c r="R470" s="5" t="str">
        <f t="shared" si="70"/>
        <v/>
      </c>
      <c r="S470" s="5" t="str">
        <f>IF(R470=1,SUM(R$8:R469),"")</f>
        <v/>
      </c>
      <c r="T470" s="5" t="str">
        <f t="shared" si="71"/>
        <v/>
      </c>
    </row>
    <row r="471" spans="1:20" x14ac:dyDescent="0.25">
      <c r="A471" s="8">
        <v>83661</v>
      </c>
      <c r="B471" s="18" t="s">
        <v>463</v>
      </c>
      <c r="C471" s="9" t="s">
        <v>90</v>
      </c>
      <c r="D471" s="9" t="s">
        <v>90</v>
      </c>
      <c r="E471" s="10">
        <v>173135</v>
      </c>
      <c r="F471" s="5" t="s">
        <v>495</v>
      </c>
      <c r="G471" s="5" t="s">
        <v>498</v>
      </c>
      <c r="H471" t="str">
        <f t="shared" si="63"/>
        <v/>
      </c>
      <c r="I471" s="5" t="str">
        <f t="shared" si="64"/>
        <v/>
      </c>
      <c r="J471" s="5" t="str">
        <f>IF(I471=1,SUM($I$8:I470),"")</f>
        <v/>
      </c>
      <c r="K471" s="5" t="str">
        <f t="shared" si="65"/>
        <v/>
      </c>
      <c r="L471" s="5" t="str">
        <f t="shared" si="66"/>
        <v/>
      </c>
      <c r="M471" s="5" t="str">
        <f>IF(L471=1,SUM($L$8:L470),"")</f>
        <v/>
      </c>
      <c r="N471" s="5" t="str">
        <f t="shared" si="67"/>
        <v/>
      </c>
      <c r="O471" s="5" t="str">
        <f t="shared" si="68"/>
        <v/>
      </c>
      <c r="P471" s="5" t="str">
        <f>IF(O471=1,SUM(O$8:O470),"")</f>
        <v/>
      </c>
      <c r="Q471" s="5" t="str">
        <f t="shared" si="69"/>
        <v/>
      </c>
      <c r="R471" s="5" t="str">
        <f t="shared" si="70"/>
        <v/>
      </c>
      <c r="S471" s="5" t="str">
        <f>IF(R471=1,SUM(R$8:R470),"")</f>
        <v/>
      </c>
      <c r="T471" s="5" t="str">
        <f t="shared" si="71"/>
        <v/>
      </c>
    </row>
    <row r="472" spans="1:20" ht="28.5" x14ac:dyDescent="0.25">
      <c r="A472" s="8">
        <v>82515</v>
      </c>
      <c r="B472" s="18" t="s">
        <v>312</v>
      </c>
      <c r="C472" s="11" t="s">
        <v>138</v>
      </c>
      <c r="D472" s="13" t="s">
        <v>464</v>
      </c>
      <c r="E472" s="10">
        <v>173147</v>
      </c>
      <c r="F472" s="5" t="s">
        <v>493</v>
      </c>
      <c r="G472" s="5" t="s">
        <v>498</v>
      </c>
      <c r="H472" t="str">
        <f t="shared" si="63"/>
        <v/>
      </c>
      <c r="I472" s="5" t="str">
        <f t="shared" si="64"/>
        <v/>
      </c>
      <c r="J472" s="5" t="str">
        <f>IF(I472=1,SUM($I$8:I471),"")</f>
        <v/>
      </c>
      <c r="K472" s="5" t="str">
        <f t="shared" si="65"/>
        <v/>
      </c>
      <c r="L472" s="5" t="str">
        <f t="shared" si="66"/>
        <v/>
      </c>
      <c r="M472" s="5" t="str">
        <f>IF(L472=1,SUM($L$8:L471),"")</f>
        <v/>
      </c>
      <c r="N472" s="5" t="str">
        <f t="shared" si="67"/>
        <v/>
      </c>
      <c r="O472" s="5" t="str">
        <f t="shared" si="68"/>
        <v/>
      </c>
      <c r="P472" s="5" t="str">
        <f>IF(O472=1,SUM(O$8:O471),"")</f>
        <v/>
      </c>
      <c r="Q472" s="5" t="str">
        <f t="shared" si="69"/>
        <v/>
      </c>
      <c r="R472" s="5" t="str">
        <f t="shared" si="70"/>
        <v/>
      </c>
      <c r="S472" s="5" t="str">
        <f>IF(R472=1,SUM(R$8:R471),"")</f>
        <v/>
      </c>
      <c r="T472" s="5" t="str">
        <f t="shared" si="71"/>
        <v/>
      </c>
    </row>
    <row r="473" spans="1:20" x14ac:dyDescent="0.25">
      <c r="A473" s="8">
        <v>82541</v>
      </c>
      <c r="B473" s="18" t="s">
        <v>465</v>
      </c>
      <c r="C473" s="11" t="s">
        <v>99</v>
      </c>
      <c r="D473" s="11" t="s">
        <v>100</v>
      </c>
      <c r="E473" s="12">
        <v>173137</v>
      </c>
      <c r="F473" s="5" t="s">
        <v>493</v>
      </c>
      <c r="G473" s="5" t="s">
        <v>499</v>
      </c>
      <c r="H473" t="str">
        <f t="shared" si="63"/>
        <v/>
      </c>
      <c r="I473" s="5" t="str">
        <f t="shared" si="64"/>
        <v/>
      </c>
      <c r="J473" s="5" t="str">
        <f>IF(I473=1,SUM($I$8:I472),"")</f>
        <v/>
      </c>
      <c r="K473" s="5" t="str">
        <f t="shared" si="65"/>
        <v/>
      </c>
      <c r="L473" s="5" t="str">
        <f t="shared" si="66"/>
        <v/>
      </c>
      <c r="M473" s="5" t="str">
        <f>IF(L473=1,SUM($L$8:L472),"")</f>
        <v/>
      </c>
      <c r="N473" s="5" t="str">
        <f t="shared" si="67"/>
        <v/>
      </c>
      <c r="O473" s="5" t="str">
        <f t="shared" si="68"/>
        <v/>
      </c>
      <c r="P473" s="5" t="str">
        <f>IF(O473=1,SUM(O$8:O472),"")</f>
        <v/>
      </c>
      <c r="Q473" s="5" t="str">
        <f t="shared" si="69"/>
        <v/>
      </c>
      <c r="R473" s="5" t="str">
        <f t="shared" si="70"/>
        <v/>
      </c>
      <c r="S473" s="5" t="str">
        <f>IF(R473=1,SUM(R$8:R472),"")</f>
        <v/>
      </c>
      <c r="T473" s="5" t="str">
        <f t="shared" si="71"/>
        <v/>
      </c>
    </row>
    <row r="474" spans="1:20" x14ac:dyDescent="0.25">
      <c r="A474" s="8">
        <v>83646</v>
      </c>
      <c r="B474" s="18" t="s">
        <v>466</v>
      </c>
      <c r="C474" s="9" t="s">
        <v>67</v>
      </c>
      <c r="D474" s="9" t="s">
        <v>85</v>
      </c>
      <c r="E474" s="10">
        <v>173145</v>
      </c>
      <c r="F474" s="5" t="s">
        <v>495</v>
      </c>
      <c r="G474" s="5" t="s">
        <v>498</v>
      </c>
      <c r="H474" t="str">
        <f t="shared" si="63"/>
        <v/>
      </c>
      <c r="I474" s="5" t="str">
        <f t="shared" si="64"/>
        <v/>
      </c>
      <c r="J474" s="5" t="str">
        <f>IF(I474=1,SUM($I$8:I473),"")</f>
        <v/>
      </c>
      <c r="K474" s="5" t="str">
        <f t="shared" si="65"/>
        <v/>
      </c>
      <c r="L474" s="5" t="str">
        <f t="shared" si="66"/>
        <v/>
      </c>
      <c r="M474" s="5" t="str">
        <f>IF(L474=1,SUM($L$8:L473),"")</f>
        <v/>
      </c>
      <c r="N474" s="5" t="str">
        <f t="shared" si="67"/>
        <v/>
      </c>
      <c r="O474" s="5" t="str">
        <f t="shared" si="68"/>
        <v/>
      </c>
      <c r="P474" s="5" t="str">
        <f>IF(O474=1,SUM(O$8:O473),"")</f>
        <v/>
      </c>
      <c r="Q474" s="5" t="str">
        <f t="shared" si="69"/>
        <v/>
      </c>
      <c r="R474" s="5" t="str">
        <f t="shared" si="70"/>
        <v/>
      </c>
      <c r="S474" s="5" t="str">
        <f>IF(R474=1,SUM(R$8:R473),"")</f>
        <v/>
      </c>
      <c r="T474" s="5" t="str">
        <f t="shared" si="71"/>
        <v/>
      </c>
    </row>
    <row r="475" spans="1:20" x14ac:dyDescent="0.25">
      <c r="A475" s="8">
        <v>83670</v>
      </c>
      <c r="B475" s="18" t="s">
        <v>467</v>
      </c>
      <c r="C475" s="9" t="s">
        <v>73</v>
      </c>
      <c r="D475" s="9" t="s">
        <v>140</v>
      </c>
      <c r="E475" s="10">
        <v>173111</v>
      </c>
      <c r="F475" s="5" t="s">
        <v>496</v>
      </c>
      <c r="G475" s="5" t="s">
        <v>498</v>
      </c>
      <c r="H475" t="str">
        <f t="shared" si="63"/>
        <v/>
      </c>
      <c r="I475" s="5" t="str">
        <f t="shared" si="64"/>
        <v/>
      </c>
      <c r="J475" s="5" t="str">
        <f>IF(I475=1,SUM($I$8:I474),"")</f>
        <v/>
      </c>
      <c r="K475" s="5" t="str">
        <f t="shared" si="65"/>
        <v/>
      </c>
      <c r="L475" s="5" t="str">
        <f t="shared" si="66"/>
        <v/>
      </c>
      <c r="M475" s="5" t="str">
        <f>IF(L475=1,SUM($L$8:L474),"")</f>
        <v/>
      </c>
      <c r="N475" s="5" t="str">
        <f t="shared" si="67"/>
        <v/>
      </c>
      <c r="O475" s="5" t="str">
        <f t="shared" si="68"/>
        <v/>
      </c>
      <c r="P475" s="5" t="str">
        <f>IF(O475=1,SUM(O$8:O474),"")</f>
        <v/>
      </c>
      <c r="Q475" s="5" t="str">
        <f t="shared" si="69"/>
        <v/>
      </c>
      <c r="R475" s="5" t="str">
        <f t="shared" si="70"/>
        <v/>
      </c>
      <c r="S475" s="5" t="str">
        <f>IF(R475=1,SUM(R$8:R474),"")</f>
        <v/>
      </c>
      <c r="T475" s="5" t="str">
        <f t="shared" si="71"/>
        <v/>
      </c>
    </row>
    <row r="476" spans="1:20" x14ac:dyDescent="0.25">
      <c r="A476" s="8">
        <v>82544</v>
      </c>
      <c r="B476" s="17" t="s">
        <v>520</v>
      </c>
      <c r="C476" s="11" t="s">
        <v>109</v>
      </c>
      <c r="D476" s="11" t="s">
        <v>41</v>
      </c>
      <c r="E476" s="12">
        <v>173120</v>
      </c>
      <c r="F476" s="5" t="s">
        <v>493</v>
      </c>
      <c r="G476" s="5" t="s">
        <v>497</v>
      </c>
      <c r="H476">
        <f t="shared" si="63"/>
        <v>2</v>
      </c>
      <c r="I476" s="5" t="str">
        <f t="shared" si="64"/>
        <v/>
      </c>
      <c r="J476" s="5" t="str">
        <f>IF(I476=1,SUM($I$8:I475),"")</f>
        <v/>
      </c>
      <c r="K476" s="5" t="str">
        <f t="shared" si="65"/>
        <v/>
      </c>
      <c r="L476" s="5">
        <f t="shared" si="66"/>
        <v>1</v>
      </c>
      <c r="M476" s="5">
        <f>IF(L476=1,SUM($L$8:L475),"")</f>
        <v>13</v>
      </c>
      <c r="N476" s="5" t="str">
        <f t="shared" si="67"/>
        <v>Weihermühle</v>
      </c>
      <c r="O476" s="5" t="str">
        <f t="shared" si="68"/>
        <v/>
      </c>
      <c r="P476" s="5" t="str">
        <f>IF(O476=1,SUM(O$8:O475),"")</f>
        <v/>
      </c>
      <c r="Q476" s="5" t="str">
        <f t="shared" si="69"/>
        <v/>
      </c>
      <c r="R476" s="5" t="str">
        <f t="shared" si="70"/>
        <v/>
      </c>
      <c r="S476" s="5" t="str">
        <f>IF(R476=1,SUM(R$8:R475),"")</f>
        <v/>
      </c>
      <c r="T476" s="5" t="str">
        <f t="shared" si="71"/>
        <v/>
      </c>
    </row>
    <row r="477" spans="1:20" x14ac:dyDescent="0.25">
      <c r="A477" s="8">
        <v>83670</v>
      </c>
      <c r="B477" s="18" t="s">
        <v>468</v>
      </c>
      <c r="C477" s="9" t="s">
        <v>73</v>
      </c>
      <c r="D477" s="9" t="s">
        <v>140</v>
      </c>
      <c r="E477" s="10">
        <v>173111</v>
      </c>
      <c r="F477" s="5" t="s">
        <v>496</v>
      </c>
      <c r="G477" s="5" t="s">
        <v>498</v>
      </c>
      <c r="H477" t="str">
        <f t="shared" si="63"/>
        <v/>
      </c>
      <c r="I477" s="5" t="str">
        <f t="shared" si="64"/>
        <v/>
      </c>
      <c r="J477" s="5" t="str">
        <f>IF(I477=1,SUM($I$8:I476),"")</f>
        <v/>
      </c>
      <c r="K477" s="5" t="str">
        <f t="shared" si="65"/>
        <v/>
      </c>
      <c r="L477" s="5" t="str">
        <f t="shared" si="66"/>
        <v/>
      </c>
      <c r="M477" s="5" t="str">
        <f>IF(L477=1,SUM($L$8:L476),"")</f>
        <v/>
      </c>
      <c r="N477" s="5" t="str">
        <f t="shared" si="67"/>
        <v/>
      </c>
      <c r="O477" s="5" t="str">
        <f t="shared" si="68"/>
        <v/>
      </c>
      <c r="P477" s="5" t="str">
        <f>IF(O477=1,SUM(O$8:O476),"")</f>
        <v/>
      </c>
      <c r="Q477" s="5" t="str">
        <f t="shared" si="69"/>
        <v/>
      </c>
      <c r="R477" s="5" t="str">
        <f t="shared" si="70"/>
        <v/>
      </c>
      <c r="S477" s="5" t="str">
        <f>IF(R477=1,SUM(R$8:R476),"")</f>
        <v/>
      </c>
      <c r="T477" s="5" t="str">
        <f t="shared" si="71"/>
        <v/>
      </c>
    </row>
    <row r="478" spans="1:20" x14ac:dyDescent="0.25">
      <c r="A478" s="8">
        <v>82541</v>
      </c>
      <c r="B478" s="18" t="s">
        <v>34</v>
      </c>
      <c r="C478" s="11" t="s">
        <v>99</v>
      </c>
      <c r="D478" s="11" t="s">
        <v>99</v>
      </c>
      <c r="E478" s="12">
        <v>173137</v>
      </c>
      <c r="F478" s="5" t="s">
        <v>493</v>
      </c>
      <c r="G478" s="20" t="s">
        <v>498</v>
      </c>
      <c r="H478" t="str">
        <f t="shared" si="63"/>
        <v/>
      </c>
      <c r="I478" s="5" t="str">
        <f t="shared" si="64"/>
        <v/>
      </c>
      <c r="J478" s="5" t="str">
        <f>IF(I478=1,SUM($I$8:I477),"")</f>
        <v/>
      </c>
      <c r="K478" s="5" t="str">
        <f t="shared" si="65"/>
        <v/>
      </c>
      <c r="L478" s="5" t="str">
        <f t="shared" si="66"/>
        <v/>
      </c>
      <c r="M478" s="5" t="str">
        <f>IF(L478=1,SUM($L$8:L477),"")</f>
        <v/>
      </c>
      <c r="N478" s="5" t="str">
        <f t="shared" si="67"/>
        <v/>
      </c>
      <c r="O478" s="5" t="str">
        <f t="shared" si="68"/>
        <v/>
      </c>
      <c r="P478" s="5" t="str">
        <f>IF(O478=1,SUM(O$8:O477),"")</f>
        <v/>
      </c>
      <c r="Q478" s="5" t="str">
        <f t="shared" si="69"/>
        <v/>
      </c>
      <c r="R478" s="5" t="str">
        <f t="shared" si="70"/>
        <v/>
      </c>
      <c r="S478" s="5" t="str">
        <f>IF(R478=1,SUM(R$8:R477),"")</f>
        <v/>
      </c>
      <c r="T478" s="5" t="str">
        <f t="shared" si="71"/>
        <v/>
      </c>
    </row>
    <row r="479" spans="1:20" x14ac:dyDescent="0.25">
      <c r="A479" s="8">
        <v>83674</v>
      </c>
      <c r="B479" s="18" t="s">
        <v>469</v>
      </c>
      <c r="C479" s="9" t="s">
        <v>176</v>
      </c>
      <c r="D479" s="9" t="s">
        <v>176</v>
      </c>
      <c r="E479" s="10">
        <v>173124</v>
      </c>
      <c r="F479" s="5" t="s">
        <v>495</v>
      </c>
      <c r="G479" s="5" t="s">
        <v>498</v>
      </c>
      <c r="H479" t="str">
        <f t="shared" si="63"/>
        <v/>
      </c>
      <c r="I479" s="5" t="str">
        <f t="shared" si="64"/>
        <v/>
      </c>
      <c r="J479" s="5" t="str">
        <f>IF(I479=1,SUM($I$8:I478),"")</f>
        <v/>
      </c>
      <c r="K479" s="5" t="str">
        <f t="shared" si="65"/>
        <v/>
      </c>
      <c r="L479" s="5" t="str">
        <f t="shared" si="66"/>
        <v/>
      </c>
      <c r="M479" s="5" t="str">
        <f>IF(L479=1,SUM($L$8:L478),"")</f>
        <v/>
      </c>
      <c r="N479" s="5" t="str">
        <f t="shared" si="67"/>
        <v/>
      </c>
      <c r="O479" s="5" t="str">
        <f t="shared" si="68"/>
        <v/>
      </c>
      <c r="P479" s="5" t="str">
        <f>IF(O479=1,SUM(O$8:O478),"")</f>
        <v/>
      </c>
      <c r="Q479" s="5" t="str">
        <f t="shared" si="69"/>
        <v/>
      </c>
      <c r="R479" s="5" t="str">
        <f t="shared" si="70"/>
        <v/>
      </c>
      <c r="S479" s="5" t="str">
        <f>IF(R479=1,SUM(R$8:R478),"")</f>
        <v/>
      </c>
      <c r="T479" s="5" t="str">
        <f t="shared" si="71"/>
        <v/>
      </c>
    </row>
    <row r="480" spans="1:20" x14ac:dyDescent="0.25">
      <c r="A480" s="8">
        <v>83676</v>
      </c>
      <c r="B480" s="18" t="s">
        <v>470</v>
      </c>
      <c r="C480" s="9" t="s">
        <v>78</v>
      </c>
      <c r="D480" s="9" t="s">
        <v>78</v>
      </c>
      <c r="E480" s="10">
        <v>173131</v>
      </c>
      <c r="F480" s="5" t="s">
        <v>495</v>
      </c>
      <c r="G480" s="5" t="s">
        <v>497</v>
      </c>
      <c r="H480">
        <f t="shared" si="63"/>
        <v>1</v>
      </c>
      <c r="I480" s="5">
        <f t="shared" si="64"/>
        <v>1</v>
      </c>
      <c r="J480" s="5">
        <f>IF(I480=1,SUM($I$8:I479),"")</f>
        <v>43</v>
      </c>
      <c r="K480" s="5" t="str">
        <f t="shared" si="65"/>
        <v>Wieden</v>
      </c>
      <c r="L480" s="5" t="str">
        <f t="shared" si="66"/>
        <v/>
      </c>
      <c r="M480" s="5" t="str">
        <f>IF(L480=1,SUM($L$8:L479),"")</f>
        <v/>
      </c>
      <c r="N480" s="5" t="str">
        <f t="shared" si="67"/>
        <v/>
      </c>
      <c r="O480" s="5" t="str">
        <f t="shared" si="68"/>
        <v/>
      </c>
      <c r="P480" s="5" t="str">
        <f>IF(O480=1,SUM(O$8:O479),"")</f>
        <v/>
      </c>
      <c r="Q480" s="5" t="str">
        <f t="shared" si="69"/>
        <v/>
      </c>
      <c r="R480" s="5" t="str">
        <f t="shared" si="70"/>
        <v/>
      </c>
      <c r="S480" s="5" t="str">
        <f>IF(R480=1,SUM(R$8:R479),"")</f>
        <v/>
      </c>
      <c r="T480" s="5" t="str">
        <f t="shared" si="71"/>
        <v/>
      </c>
    </row>
    <row r="481" spans="1:20" x14ac:dyDescent="0.25">
      <c r="A481" s="8">
        <v>83674</v>
      </c>
      <c r="B481" s="18" t="s">
        <v>471</v>
      </c>
      <c r="C481" s="9" t="s">
        <v>176</v>
      </c>
      <c r="D481" s="9" t="s">
        <v>176</v>
      </c>
      <c r="E481" s="10">
        <v>173124</v>
      </c>
      <c r="F481" s="5" t="s">
        <v>495</v>
      </c>
      <c r="G481" s="5" t="s">
        <v>498</v>
      </c>
      <c r="H481" t="str">
        <f t="shared" si="63"/>
        <v/>
      </c>
      <c r="I481" s="5" t="str">
        <f t="shared" si="64"/>
        <v/>
      </c>
      <c r="J481" s="5" t="str">
        <f>IF(I481=1,SUM($I$8:I480),"")</f>
        <v/>
      </c>
      <c r="K481" s="5" t="str">
        <f t="shared" si="65"/>
        <v/>
      </c>
      <c r="L481" s="5" t="str">
        <f t="shared" si="66"/>
        <v/>
      </c>
      <c r="M481" s="5" t="str">
        <f>IF(L481=1,SUM($L$8:L480),"")</f>
        <v/>
      </c>
      <c r="N481" s="5" t="str">
        <f t="shared" si="67"/>
        <v/>
      </c>
      <c r="O481" s="5" t="str">
        <f t="shared" si="68"/>
        <v/>
      </c>
      <c r="P481" s="5" t="str">
        <f>IF(O481=1,SUM(O$8:O480),"")</f>
        <v/>
      </c>
      <c r="Q481" s="5" t="str">
        <f t="shared" si="69"/>
        <v/>
      </c>
      <c r="R481" s="5" t="str">
        <f t="shared" si="70"/>
        <v/>
      </c>
      <c r="S481" s="5" t="str">
        <f>IF(R481=1,SUM(R$8:R480),"")</f>
        <v/>
      </c>
      <c r="T481" s="5" t="str">
        <f t="shared" si="71"/>
        <v/>
      </c>
    </row>
    <row r="482" spans="1:20" x14ac:dyDescent="0.25">
      <c r="A482" s="8">
        <v>83661</v>
      </c>
      <c r="B482" s="18" t="s">
        <v>472</v>
      </c>
      <c r="C482" s="9" t="s">
        <v>90</v>
      </c>
      <c r="D482" s="9" t="s">
        <v>90</v>
      </c>
      <c r="E482" s="10">
        <v>173135</v>
      </c>
      <c r="F482" s="5" t="s">
        <v>495</v>
      </c>
      <c r="G482" s="5" t="s">
        <v>498</v>
      </c>
      <c r="H482" t="str">
        <f t="shared" si="63"/>
        <v/>
      </c>
      <c r="I482" s="5" t="str">
        <f t="shared" si="64"/>
        <v/>
      </c>
      <c r="J482" s="5" t="str">
        <f>IF(I482=1,SUM($I$8:I481),"")</f>
        <v/>
      </c>
      <c r="K482" s="5" t="str">
        <f t="shared" si="65"/>
        <v/>
      </c>
      <c r="L482" s="5" t="str">
        <f t="shared" si="66"/>
        <v/>
      </c>
      <c r="M482" s="5" t="str">
        <f>IF(L482=1,SUM($L$8:L481),"")</f>
        <v/>
      </c>
      <c r="N482" s="5" t="str">
        <f t="shared" si="67"/>
        <v/>
      </c>
      <c r="O482" s="5" t="str">
        <f t="shared" si="68"/>
        <v/>
      </c>
      <c r="P482" s="5" t="str">
        <f>IF(O482=1,SUM(O$8:O481),"")</f>
        <v/>
      </c>
      <c r="Q482" s="5" t="str">
        <f t="shared" si="69"/>
        <v/>
      </c>
      <c r="R482" s="5" t="str">
        <f t="shared" si="70"/>
        <v/>
      </c>
      <c r="S482" s="5" t="str">
        <f>IF(R482=1,SUM(R$8:R481),"")</f>
        <v/>
      </c>
      <c r="T482" s="5" t="str">
        <f t="shared" si="71"/>
        <v/>
      </c>
    </row>
    <row r="483" spans="1:20" x14ac:dyDescent="0.25">
      <c r="A483" s="8">
        <v>82549</v>
      </c>
      <c r="B483" s="18" t="s">
        <v>473</v>
      </c>
      <c r="C483" s="9" t="s">
        <v>117</v>
      </c>
      <c r="D483" s="9" t="s">
        <v>117</v>
      </c>
      <c r="E483" s="10">
        <v>173134</v>
      </c>
      <c r="F483" s="5" t="s">
        <v>494</v>
      </c>
      <c r="G483" s="5" t="s">
        <v>498</v>
      </c>
      <c r="H483" t="str">
        <f t="shared" si="63"/>
        <v/>
      </c>
      <c r="I483" s="5" t="str">
        <f t="shared" si="64"/>
        <v/>
      </c>
      <c r="J483" s="5" t="str">
        <f>IF(I483=1,SUM($I$8:I482),"")</f>
        <v/>
      </c>
      <c r="K483" s="5" t="str">
        <f t="shared" si="65"/>
        <v/>
      </c>
      <c r="L483" s="5" t="str">
        <f t="shared" si="66"/>
        <v/>
      </c>
      <c r="M483" s="5" t="str">
        <f>IF(L483=1,SUM($L$8:L482),"")</f>
        <v/>
      </c>
      <c r="N483" s="5" t="str">
        <f t="shared" si="67"/>
        <v/>
      </c>
      <c r="O483" s="5" t="str">
        <f t="shared" si="68"/>
        <v/>
      </c>
      <c r="P483" s="5" t="str">
        <f>IF(O483=1,SUM(O$8:O482),"")</f>
        <v/>
      </c>
      <c r="Q483" s="5" t="str">
        <f t="shared" si="69"/>
        <v/>
      </c>
      <c r="R483" s="5" t="str">
        <f t="shared" si="70"/>
        <v/>
      </c>
      <c r="S483" s="5" t="str">
        <f>IF(R483=1,SUM(R$8:R482),"")</f>
        <v/>
      </c>
      <c r="T483" s="5" t="str">
        <f t="shared" si="71"/>
        <v/>
      </c>
    </row>
    <row r="484" spans="1:20" x14ac:dyDescent="0.25">
      <c r="A484" s="8">
        <v>82544</v>
      </c>
      <c r="B484" s="17" t="s">
        <v>474</v>
      </c>
      <c r="C484" s="9" t="s">
        <v>109</v>
      </c>
      <c r="D484" s="9" t="s">
        <v>40</v>
      </c>
      <c r="E484" s="10">
        <v>173120</v>
      </c>
      <c r="F484" s="5" t="s">
        <v>493</v>
      </c>
      <c r="G484" s="5" t="s">
        <v>497</v>
      </c>
      <c r="H484">
        <f t="shared" si="63"/>
        <v>2</v>
      </c>
      <c r="I484" s="5" t="str">
        <f t="shared" si="64"/>
        <v/>
      </c>
      <c r="J484" s="5" t="str">
        <f>IF(I484=1,SUM($I$8:I483),"")</f>
        <v/>
      </c>
      <c r="K484" s="5" t="str">
        <f t="shared" si="65"/>
        <v/>
      </c>
      <c r="L484" s="5">
        <f t="shared" si="66"/>
        <v>1</v>
      </c>
      <c r="M484" s="5">
        <f>IF(L484=1,SUM($L$8:L483),"")</f>
        <v>14</v>
      </c>
      <c r="N484" s="5" t="str">
        <f t="shared" si="67"/>
        <v>Wiesmaier</v>
      </c>
      <c r="O484" s="5" t="str">
        <f t="shared" si="68"/>
        <v/>
      </c>
      <c r="P484" s="5" t="str">
        <f>IF(O484=1,SUM(O$8:O483),"")</f>
        <v/>
      </c>
      <c r="Q484" s="5" t="str">
        <f t="shared" si="69"/>
        <v/>
      </c>
      <c r="R484" s="5" t="str">
        <f t="shared" si="70"/>
        <v/>
      </c>
      <c r="S484" s="5" t="str">
        <f>IF(R484=1,SUM(R$8:R483),"")</f>
        <v/>
      </c>
      <c r="T484" s="5" t="str">
        <f t="shared" si="71"/>
        <v/>
      </c>
    </row>
    <row r="485" spans="1:20" x14ac:dyDescent="0.25">
      <c r="A485" s="8">
        <v>83670</v>
      </c>
      <c r="B485" s="18" t="s">
        <v>475</v>
      </c>
      <c r="C485" s="9" t="s">
        <v>73</v>
      </c>
      <c r="D485" s="9" t="s">
        <v>73</v>
      </c>
      <c r="E485" s="10">
        <v>173111</v>
      </c>
      <c r="F485" s="5" t="s">
        <v>496</v>
      </c>
      <c r="G485" s="5" t="s">
        <v>498</v>
      </c>
      <c r="H485" t="str">
        <f t="shared" si="63"/>
        <v/>
      </c>
      <c r="I485" s="5" t="str">
        <f t="shared" si="64"/>
        <v/>
      </c>
      <c r="J485" s="5" t="str">
        <f>IF(I485=1,SUM($I$8:I484),"")</f>
        <v/>
      </c>
      <c r="K485" s="5" t="str">
        <f t="shared" si="65"/>
        <v/>
      </c>
      <c r="L485" s="5" t="str">
        <f t="shared" si="66"/>
        <v/>
      </c>
      <c r="M485" s="5" t="str">
        <f>IF(L485=1,SUM($L$8:L484),"")</f>
        <v/>
      </c>
      <c r="N485" s="5" t="str">
        <f t="shared" si="67"/>
        <v/>
      </c>
      <c r="O485" s="5" t="str">
        <f t="shared" si="68"/>
        <v/>
      </c>
      <c r="P485" s="5" t="str">
        <f>IF(O485=1,SUM(O$8:O484),"")</f>
        <v/>
      </c>
      <c r="Q485" s="5" t="str">
        <f t="shared" si="69"/>
        <v/>
      </c>
      <c r="R485" s="5" t="str">
        <f t="shared" si="70"/>
        <v/>
      </c>
      <c r="S485" s="5" t="str">
        <f>IF(R485=1,SUM(R$8:R484),"")</f>
        <v/>
      </c>
      <c r="T485" s="5" t="str">
        <f t="shared" si="71"/>
        <v/>
      </c>
    </row>
    <row r="486" spans="1:20" x14ac:dyDescent="0.25">
      <c r="A486" s="8">
        <v>82541</v>
      </c>
      <c r="B486" s="18" t="s">
        <v>38</v>
      </c>
      <c r="C486" s="11" t="s">
        <v>99</v>
      </c>
      <c r="D486" s="11" t="s">
        <v>99</v>
      </c>
      <c r="E486" s="12">
        <v>173137</v>
      </c>
      <c r="F486" s="5" t="s">
        <v>493</v>
      </c>
      <c r="G486" s="20" t="s">
        <v>498</v>
      </c>
      <c r="H486" t="str">
        <f t="shared" si="63"/>
        <v/>
      </c>
      <c r="I486" s="5" t="str">
        <f t="shared" si="64"/>
        <v/>
      </c>
      <c r="J486" s="5" t="str">
        <f>IF(I486=1,SUM($I$8:I485),"")</f>
        <v/>
      </c>
      <c r="K486" s="5" t="str">
        <f t="shared" si="65"/>
        <v/>
      </c>
      <c r="L486" s="5" t="str">
        <f t="shared" si="66"/>
        <v/>
      </c>
      <c r="M486" s="5" t="str">
        <f>IF(L486=1,SUM($L$8:L485),"")</f>
        <v/>
      </c>
      <c r="N486" s="5" t="str">
        <f t="shared" si="67"/>
        <v/>
      </c>
      <c r="O486" s="5" t="str">
        <f t="shared" si="68"/>
        <v/>
      </c>
      <c r="P486" s="5" t="str">
        <f>IF(O486=1,SUM(O$8:O485),"")</f>
        <v/>
      </c>
      <c r="Q486" s="5" t="str">
        <f t="shared" si="69"/>
        <v/>
      </c>
      <c r="R486" s="5" t="str">
        <f t="shared" si="70"/>
        <v/>
      </c>
      <c r="S486" s="5" t="str">
        <f>IF(R486=1,SUM(R$8:R485),"")</f>
        <v/>
      </c>
      <c r="T486" s="5" t="str">
        <f t="shared" si="71"/>
        <v/>
      </c>
    </row>
    <row r="487" spans="1:20" x14ac:dyDescent="0.25">
      <c r="A487" s="8">
        <v>83674</v>
      </c>
      <c r="B487" s="18" t="s">
        <v>476</v>
      </c>
      <c r="C487" s="9" t="s">
        <v>176</v>
      </c>
      <c r="D487" s="9" t="s">
        <v>176</v>
      </c>
      <c r="E487" s="10">
        <v>173124</v>
      </c>
      <c r="F487" s="5" t="s">
        <v>495</v>
      </c>
      <c r="G487" s="5" t="s">
        <v>498</v>
      </c>
      <c r="H487" t="str">
        <f t="shared" si="63"/>
        <v/>
      </c>
      <c r="I487" s="5" t="str">
        <f t="shared" si="64"/>
        <v/>
      </c>
      <c r="J487" s="5" t="str">
        <f>IF(I487=1,SUM($I$8:I486),"")</f>
        <v/>
      </c>
      <c r="K487" s="5" t="str">
        <f t="shared" si="65"/>
        <v/>
      </c>
      <c r="L487" s="5" t="str">
        <f t="shared" si="66"/>
        <v/>
      </c>
      <c r="M487" s="5" t="str">
        <f>IF(L487=1,SUM($L$8:L486),"")</f>
        <v/>
      </c>
      <c r="N487" s="5" t="str">
        <f t="shared" si="67"/>
        <v/>
      </c>
      <c r="O487" s="5" t="str">
        <f t="shared" si="68"/>
        <v/>
      </c>
      <c r="P487" s="5" t="str">
        <f>IF(O487=1,SUM(O$8:O486),"")</f>
        <v/>
      </c>
      <c r="Q487" s="5" t="str">
        <f t="shared" si="69"/>
        <v/>
      </c>
      <c r="R487" s="5" t="str">
        <f t="shared" si="70"/>
        <v/>
      </c>
      <c r="S487" s="5" t="str">
        <f>IF(R487=1,SUM(R$8:R486),"")</f>
        <v/>
      </c>
      <c r="T487" s="5" t="str">
        <f t="shared" si="71"/>
        <v/>
      </c>
    </row>
    <row r="488" spans="1:20" x14ac:dyDescent="0.25">
      <c r="A488" s="8">
        <v>82547</v>
      </c>
      <c r="B488" s="18" t="s">
        <v>477</v>
      </c>
      <c r="C488" s="11" t="s">
        <v>75</v>
      </c>
      <c r="D488" s="11" t="s">
        <v>125</v>
      </c>
      <c r="E488" s="12">
        <v>173123</v>
      </c>
      <c r="F488" s="5" t="s">
        <v>493</v>
      </c>
      <c r="G488" s="5" t="s">
        <v>498</v>
      </c>
      <c r="H488" t="str">
        <f t="shared" si="63"/>
        <v/>
      </c>
      <c r="I488" s="5" t="str">
        <f t="shared" si="64"/>
        <v/>
      </c>
      <c r="J488" s="5" t="str">
        <f>IF(I488=1,SUM($I$8:I487),"")</f>
        <v/>
      </c>
      <c r="K488" s="5" t="str">
        <f t="shared" si="65"/>
        <v/>
      </c>
      <c r="L488" s="5" t="str">
        <f t="shared" si="66"/>
        <v/>
      </c>
      <c r="M488" s="5" t="str">
        <f>IF(L488=1,SUM($L$8:L487),"")</f>
        <v/>
      </c>
      <c r="N488" s="5" t="str">
        <f t="shared" si="67"/>
        <v/>
      </c>
      <c r="O488" s="5" t="str">
        <f t="shared" si="68"/>
        <v/>
      </c>
      <c r="P488" s="5" t="str">
        <f>IF(O488=1,SUM(O$8:O487),"")</f>
        <v/>
      </c>
      <c r="Q488" s="5" t="str">
        <f t="shared" si="69"/>
        <v/>
      </c>
      <c r="R488" s="5" t="str">
        <f t="shared" si="70"/>
        <v/>
      </c>
      <c r="S488" s="5" t="str">
        <f>IF(R488=1,SUM(R$8:R487),"")</f>
        <v/>
      </c>
      <c r="T488" s="5" t="str">
        <f t="shared" si="71"/>
        <v/>
      </c>
    </row>
    <row r="489" spans="1:20" x14ac:dyDescent="0.25">
      <c r="A489" s="8">
        <v>83661</v>
      </c>
      <c r="B489" s="18" t="s">
        <v>477</v>
      </c>
      <c r="C489" s="9" t="s">
        <v>90</v>
      </c>
      <c r="D489" s="9" t="s">
        <v>90</v>
      </c>
      <c r="E489" s="10">
        <v>173135</v>
      </c>
      <c r="F489" s="5" t="s">
        <v>495</v>
      </c>
      <c r="G489" s="5" t="s">
        <v>498</v>
      </c>
      <c r="H489" t="str">
        <f t="shared" si="63"/>
        <v/>
      </c>
      <c r="I489" s="5" t="str">
        <f t="shared" si="64"/>
        <v/>
      </c>
      <c r="J489" s="5" t="str">
        <f>IF(I489=1,SUM($I$8:I488),"")</f>
        <v/>
      </c>
      <c r="K489" s="5" t="str">
        <f t="shared" si="65"/>
        <v/>
      </c>
      <c r="L489" s="5" t="str">
        <f t="shared" si="66"/>
        <v/>
      </c>
      <c r="M489" s="5" t="str">
        <f>IF(L489=1,SUM($L$8:L488),"")</f>
        <v/>
      </c>
      <c r="N489" s="5" t="str">
        <f t="shared" si="67"/>
        <v/>
      </c>
      <c r="O489" s="5" t="str">
        <f t="shared" si="68"/>
        <v/>
      </c>
      <c r="P489" s="5" t="str">
        <f>IF(O489=1,SUM(O$8:O488),"")</f>
        <v/>
      </c>
      <c r="Q489" s="5" t="str">
        <f t="shared" si="69"/>
        <v/>
      </c>
      <c r="R489" s="5" t="str">
        <f t="shared" si="70"/>
        <v/>
      </c>
      <c r="S489" s="5" t="str">
        <f>IF(R489=1,SUM(R$8:R488),"")</f>
        <v/>
      </c>
      <c r="T489" s="5" t="str">
        <f t="shared" si="71"/>
        <v/>
      </c>
    </row>
    <row r="490" spans="1:20" x14ac:dyDescent="0.25">
      <c r="A490" s="8">
        <v>83670</v>
      </c>
      <c r="B490" s="18" t="s">
        <v>478</v>
      </c>
      <c r="C490" s="9" t="s">
        <v>73</v>
      </c>
      <c r="D490" s="9" t="s">
        <v>140</v>
      </c>
      <c r="E490" s="10">
        <v>173111</v>
      </c>
      <c r="F490" s="5" t="s">
        <v>496</v>
      </c>
      <c r="G490" s="5" t="s">
        <v>498</v>
      </c>
      <c r="H490" t="str">
        <f t="shared" si="63"/>
        <v/>
      </c>
      <c r="I490" s="5" t="str">
        <f t="shared" si="64"/>
        <v/>
      </c>
      <c r="J490" s="5" t="str">
        <f>IF(I490=1,SUM($I$8:I489),"")</f>
        <v/>
      </c>
      <c r="K490" s="5" t="str">
        <f t="shared" si="65"/>
        <v/>
      </c>
      <c r="L490" s="5" t="str">
        <f t="shared" si="66"/>
        <v/>
      </c>
      <c r="M490" s="5" t="str">
        <f>IF(L490=1,SUM($L$8:L489),"")</f>
        <v/>
      </c>
      <c r="N490" s="5" t="str">
        <f t="shared" si="67"/>
        <v/>
      </c>
      <c r="O490" s="5" t="str">
        <f t="shared" si="68"/>
        <v/>
      </c>
      <c r="P490" s="5" t="str">
        <f>IF(O490=1,SUM(O$8:O489),"")</f>
        <v/>
      </c>
      <c r="Q490" s="5" t="str">
        <f t="shared" si="69"/>
        <v/>
      </c>
      <c r="R490" s="5" t="str">
        <f t="shared" si="70"/>
        <v/>
      </c>
      <c r="S490" s="5" t="str">
        <f>IF(R490=1,SUM(R$8:R489),"")</f>
        <v/>
      </c>
      <c r="T490" s="5" t="str">
        <f t="shared" si="71"/>
        <v/>
      </c>
    </row>
    <row r="491" spans="1:20" x14ac:dyDescent="0.25">
      <c r="A491" s="8">
        <v>82544</v>
      </c>
      <c r="B491" s="17" t="s">
        <v>479</v>
      </c>
      <c r="C491" s="13" t="s">
        <v>480</v>
      </c>
      <c r="D491" s="13" t="s">
        <v>481</v>
      </c>
      <c r="E491" s="10">
        <v>173120</v>
      </c>
      <c r="F491" s="5" t="s">
        <v>493</v>
      </c>
      <c r="G491" s="5" t="s">
        <v>497</v>
      </c>
      <c r="H491">
        <f t="shared" si="63"/>
        <v>2</v>
      </c>
      <c r="I491" s="5" t="str">
        <f t="shared" si="64"/>
        <v/>
      </c>
      <c r="J491" s="5" t="str">
        <f>IF(I491=1,SUM($I$8:I490),"")</f>
        <v/>
      </c>
      <c r="K491" s="5" t="str">
        <f t="shared" si="65"/>
        <v/>
      </c>
      <c r="L491" s="5">
        <f t="shared" si="66"/>
        <v>1</v>
      </c>
      <c r="M491" s="5">
        <f>IF(L491=1,SUM($L$8:L490),"")</f>
        <v>15</v>
      </c>
      <c r="N491" s="5" t="str">
        <f t="shared" si="67"/>
        <v xml:space="preserve">Worschhausen </v>
      </c>
      <c r="O491" s="5" t="str">
        <f t="shared" si="68"/>
        <v/>
      </c>
      <c r="P491" s="5" t="str">
        <f>IF(O491=1,SUM(O$8:O490),"")</f>
        <v/>
      </c>
      <c r="Q491" s="5" t="str">
        <f t="shared" si="69"/>
        <v/>
      </c>
      <c r="R491" s="5" t="str">
        <f t="shared" si="70"/>
        <v/>
      </c>
      <c r="S491" s="5" t="str">
        <f>IF(R491=1,SUM(R$8:R490),"")</f>
        <v/>
      </c>
      <c r="T491" s="5" t="str">
        <f t="shared" si="71"/>
        <v/>
      </c>
    </row>
    <row r="492" spans="1:20" x14ac:dyDescent="0.25">
      <c r="A492" s="8">
        <v>82515</v>
      </c>
      <c r="B492" s="18" t="s">
        <v>138</v>
      </c>
      <c r="C492" s="11" t="s">
        <v>138</v>
      </c>
      <c r="D492" s="11" t="s">
        <v>138</v>
      </c>
      <c r="E492" s="12">
        <v>173147</v>
      </c>
      <c r="F492" s="5" t="s">
        <v>493</v>
      </c>
      <c r="G492" s="5" t="s">
        <v>498</v>
      </c>
      <c r="H492" t="str">
        <f t="shared" si="63"/>
        <v/>
      </c>
      <c r="I492" s="5" t="str">
        <f t="shared" si="64"/>
        <v/>
      </c>
      <c r="J492" s="5" t="str">
        <f>IF(I492=1,SUM($I$8:I491),"")</f>
        <v/>
      </c>
      <c r="K492" s="5" t="str">
        <f t="shared" si="65"/>
        <v/>
      </c>
      <c r="L492" s="5" t="str">
        <f t="shared" si="66"/>
        <v/>
      </c>
      <c r="M492" s="5" t="str">
        <f>IF(L492=1,SUM($L$8:L491),"")</f>
        <v/>
      </c>
      <c r="N492" s="5" t="str">
        <f t="shared" si="67"/>
        <v/>
      </c>
      <c r="O492" s="5" t="str">
        <f t="shared" si="68"/>
        <v/>
      </c>
      <c r="P492" s="5" t="str">
        <f>IF(O492=1,SUM(O$8:O491),"")</f>
        <v/>
      </c>
      <c r="Q492" s="5" t="str">
        <f t="shared" si="69"/>
        <v/>
      </c>
      <c r="R492" s="5" t="str">
        <f t="shared" si="70"/>
        <v/>
      </c>
      <c r="S492" s="5" t="str">
        <f>IF(R492=1,SUM(R$8:R491),"")</f>
        <v/>
      </c>
      <c r="T492" s="5" t="str">
        <f t="shared" si="71"/>
        <v/>
      </c>
    </row>
    <row r="493" spans="1:20" x14ac:dyDescent="0.25">
      <c r="A493" s="8">
        <v>83646</v>
      </c>
      <c r="B493" s="18" t="s">
        <v>482</v>
      </c>
      <c r="C493" s="11" t="s">
        <v>67</v>
      </c>
      <c r="D493" s="11" t="s">
        <v>68</v>
      </c>
      <c r="E493" s="12">
        <v>173145</v>
      </c>
      <c r="F493" s="5" t="s">
        <v>495</v>
      </c>
      <c r="G493" s="5" t="s">
        <v>498</v>
      </c>
      <c r="H493" t="str">
        <f t="shared" si="63"/>
        <v/>
      </c>
      <c r="I493" s="5" t="str">
        <f t="shared" si="64"/>
        <v/>
      </c>
      <c r="J493" s="5" t="str">
        <f>IF(I493=1,SUM($I$8:I492),"")</f>
        <v/>
      </c>
      <c r="K493" s="5" t="str">
        <f t="shared" si="65"/>
        <v/>
      </c>
      <c r="L493" s="5" t="str">
        <f t="shared" si="66"/>
        <v/>
      </c>
      <c r="M493" s="5" t="str">
        <f>IF(L493=1,SUM($L$8:L492),"")</f>
        <v/>
      </c>
      <c r="N493" s="5" t="str">
        <f t="shared" si="67"/>
        <v/>
      </c>
      <c r="O493" s="5" t="str">
        <f t="shared" si="68"/>
        <v/>
      </c>
      <c r="P493" s="5" t="str">
        <f>IF(O493=1,SUM(O$8:O492),"")</f>
        <v/>
      </c>
      <c r="Q493" s="5" t="str">
        <f t="shared" si="69"/>
        <v/>
      </c>
      <c r="R493" s="5" t="str">
        <f t="shared" si="70"/>
        <v/>
      </c>
      <c r="S493" s="5" t="str">
        <f>IF(R493=1,SUM(R$8:R492),"")</f>
        <v/>
      </c>
      <c r="T493" s="5" t="str">
        <f t="shared" si="71"/>
        <v/>
      </c>
    </row>
    <row r="494" spans="1:20" x14ac:dyDescent="0.25">
      <c r="A494" s="15">
        <v>83623</v>
      </c>
      <c r="B494" s="17" t="s">
        <v>483</v>
      </c>
      <c r="C494" s="9" t="s">
        <v>56</v>
      </c>
      <c r="D494" s="9" t="s">
        <v>56</v>
      </c>
      <c r="E494" s="10">
        <v>173118</v>
      </c>
      <c r="F494" s="5" t="s">
        <v>494</v>
      </c>
      <c r="G494" s="5" t="s">
        <v>497</v>
      </c>
      <c r="H494">
        <f t="shared" si="63"/>
        <v>4</v>
      </c>
      <c r="I494" s="5" t="str">
        <f t="shared" si="64"/>
        <v/>
      </c>
      <c r="J494" s="5" t="str">
        <f>IF(I494=1,SUM($I$8:I493),"")</f>
        <v/>
      </c>
      <c r="K494" s="5" t="str">
        <f t="shared" si="65"/>
        <v/>
      </c>
      <c r="L494" s="5" t="str">
        <f t="shared" si="66"/>
        <v/>
      </c>
      <c r="M494" s="5" t="str">
        <f>IF(L494=1,SUM($L$8:L493),"")</f>
        <v/>
      </c>
      <c r="N494" s="5" t="str">
        <f t="shared" si="67"/>
        <v/>
      </c>
      <c r="O494" s="5" t="str">
        <f t="shared" si="68"/>
        <v/>
      </c>
      <c r="P494" s="5" t="str">
        <f>IF(O494=1,SUM(O$8:O493),"")</f>
        <v/>
      </c>
      <c r="Q494" s="5" t="str">
        <f t="shared" si="69"/>
        <v/>
      </c>
      <c r="R494" s="5">
        <f t="shared" si="70"/>
        <v>1</v>
      </c>
      <c r="S494" s="5">
        <f>IF(R494=1,SUM(R$8:R493),"")</f>
        <v>40</v>
      </c>
      <c r="T494" s="5" t="str">
        <f t="shared" si="71"/>
        <v>Zellbach</v>
      </c>
    </row>
    <row r="495" spans="1:20" x14ac:dyDescent="0.25">
      <c r="A495" s="8">
        <v>82549</v>
      </c>
      <c r="B495" s="18" t="s">
        <v>484</v>
      </c>
      <c r="C495" s="9" t="s">
        <v>117</v>
      </c>
      <c r="D495" s="9" t="s">
        <v>117</v>
      </c>
      <c r="E495" s="12">
        <v>173134</v>
      </c>
      <c r="F495" s="5" t="s">
        <v>494</v>
      </c>
      <c r="G495" s="5" t="s">
        <v>498</v>
      </c>
      <c r="H495" t="str">
        <f t="shared" si="63"/>
        <v/>
      </c>
      <c r="I495" s="5" t="str">
        <f t="shared" si="64"/>
        <v/>
      </c>
      <c r="J495" s="5" t="str">
        <f>IF(I495=1,SUM($I$8:I494),"")</f>
        <v/>
      </c>
      <c r="K495" s="5" t="str">
        <f t="shared" si="65"/>
        <v/>
      </c>
      <c r="L495" s="5" t="str">
        <f t="shared" si="66"/>
        <v/>
      </c>
      <c r="M495" s="5" t="str">
        <f>IF(L495=1,SUM($L$8:L494),"")</f>
        <v/>
      </c>
      <c r="N495" s="5" t="str">
        <f t="shared" si="67"/>
        <v/>
      </c>
      <c r="O495" s="5" t="str">
        <f t="shared" si="68"/>
        <v/>
      </c>
      <c r="P495" s="5" t="str">
        <f>IF(O495=1,SUM(O$8:O494),"")</f>
        <v/>
      </c>
      <c r="Q495" s="5" t="str">
        <f t="shared" si="69"/>
        <v/>
      </c>
      <c r="R495" s="5" t="str">
        <f t="shared" si="70"/>
        <v/>
      </c>
      <c r="S495" s="5" t="str">
        <f>IF(R495=1,SUM(R$8:R494),"")</f>
        <v/>
      </c>
      <c r="T495" s="5" t="str">
        <f t="shared" si="71"/>
        <v/>
      </c>
    </row>
    <row r="496" spans="1:20" x14ac:dyDescent="0.25">
      <c r="A496" s="8">
        <v>82538</v>
      </c>
      <c r="B496" s="18" t="s">
        <v>485</v>
      </c>
      <c r="C496" s="11" t="s">
        <v>164</v>
      </c>
      <c r="D496" s="11" t="s">
        <v>165</v>
      </c>
      <c r="E496" s="12">
        <v>173126</v>
      </c>
      <c r="F496" s="5" t="s">
        <v>494</v>
      </c>
      <c r="G496" s="5" t="s">
        <v>498</v>
      </c>
      <c r="H496" t="str">
        <f t="shared" si="63"/>
        <v/>
      </c>
      <c r="I496" s="5" t="str">
        <f t="shared" si="64"/>
        <v/>
      </c>
      <c r="J496" s="5" t="str">
        <f>IF(I496=1,SUM($I$8:I495),"")</f>
        <v/>
      </c>
      <c r="K496" s="5" t="str">
        <f t="shared" si="65"/>
        <v/>
      </c>
      <c r="L496" s="5" t="str">
        <f t="shared" si="66"/>
        <v/>
      </c>
      <c r="M496" s="5" t="str">
        <f>IF(L496=1,SUM($L$8:L495),"")</f>
        <v/>
      </c>
      <c r="N496" s="5" t="str">
        <f t="shared" si="67"/>
        <v/>
      </c>
      <c r="O496" s="5" t="str">
        <f t="shared" si="68"/>
        <v/>
      </c>
      <c r="P496" s="5" t="str">
        <f>IF(O496=1,SUM(O$8:O495),"")</f>
        <v/>
      </c>
      <c r="Q496" s="5" t="str">
        <f t="shared" si="69"/>
        <v/>
      </c>
      <c r="R496" s="5" t="str">
        <f t="shared" si="70"/>
        <v/>
      </c>
      <c r="S496" s="5" t="str">
        <f>IF(R496=1,SUM(R$8:R495),"")</f>
        <v/>
      </c>
      <c r="T496" s="5" t="str">
        <f t="shared" si="71"/>
        <v/>
      </c>
    </row>
    <row r="497" spans="1:20" x14ac:dyDescent="0.25">
      <c r="A497" s="15">
        <v>83646</v>
      </c>
      <c r="B497" s="18" t="s">
        <v>486</v>
      </c>
      <c r="C497" s="9" t="s">
        <v>67</v>
      </c>
      <c r="D497" s="9" t="s">
        <v>67</v>
      </c>
      <c r="E497" s="10">
        <v>173145</v>
      </c>
      <c r="F497" s="5" t="s">
        <v>495</v>
      </c>
      <c r="G497" s="5" t="s">
        <v>498</v>
      </c>
      <c r="H497" t="str">
        <f t="shared" si="63"/>
        <v/>
      </c>
      <c r="I497" s="5" t="str">
        <f t="shared" si="64"/>
        <v/>
      </c>
      <c r="J497" s="5" t="str">
        <f>IF(I497=1,SUM($I$8:I496),"")</f>
        <v/>
      </c>
      <c r="K497" s="5" t="str">
        <f t="shared" si="65"/>
        <v/>
      </c>
      <c r="L497" s="5" t="str">
        <f t="shared" si="66"/>
        <v/>
      </c>
      <c r="M497" s="5" t="str">
        <f>IF(L497=1,SUM($L$8:L496),"")</f>
        <v/>
      </c>
      <c r="N497" s="5" t="str">
        <f t="shared" si="67"/>
        <v/>
      </c>
      <c r="O497" s="5" t="str">
        <f t="shared" si="68"/>
        <v/>
      </c>
      <c r="P497" s="5" t="str">
        <f>IF(O497=1,SUM(O$8:O496),"")</f>
        <v/>
      </c>
      <c r="Q497" s="5" t="str">
        <f t="shared" si="69"/>
        <v/>
      </c>
      <c r="R497" s="5" t="str">
        <f t="shared" si="70"/>
        <v/>
      </c>
      <c r="S497" s="5" t="str">
        <f>IF(R497=1,SUM(R$8:R496),"")</f>
        <v/>
      </c>
      <c r="T497" s="5" t="str">
        <f t="shared" si="71"/>
        <v/>
      </c>
    </row>
    <row r="498" spans="1:20" x14ac:dyDescent="0.25">
      <c r="A498" s="15">
        <v>82431</v>
      </c>
      <c r="B498" s="17" t="s">
        <v>487</v>
      </c>
      <c r="C498" s="9" t="s">
        <v>95</v>
      </c>
      <c r="D498" s="9" t="s">
        <v>95</v>
      </c>
      <c r="E498" s="10">
        <v>173133</v>
      </c>
      <c r="F498" s="5" t="s">
        <v>496</v>
      </c>
      <c r="G498" s="5" t="s">
        <v>497</v>
      </c>
      <c r="H498">
        <f>IF(AND(G498="ja",F498="Süd"),1,IF(AND(G498="ja",F498="Nord"),2,IF(AND(G498="ja",F498="Loisachtal"),3,IF(AND(G498="ja",F498="Mitte"),4,""))))</f>
        <v>3</v>
      </c>
      <c r="I498" s="5" t="str">
        <f t="shared" si="64"/>
        <v/>
      </c>
      <c r="J498" s="5" t="str">
        <f>IF(I498=1,SUM($I$8:I497),"")</f>
        <v/>
      </c>
      <c r="K498" s="5" t="str">
        <f t="shared" si="65"/>
        <v/>
      </c>
      <c r="L498" s="5" t="str">
        <f t="shared" si="66"/>
        <v/>
      </c>
      <c r="M498" s="5" t="str">
        <f>IF(L498=1,SUM($L$8:L497),"")</f>
        <v/>
      </c>
      <c r="N498" s="5" t="str">
        <f t="shared" si="67"/>
        <v/>
      </c>
      <c r="O498" s="5">
        <f t="shared" si="68"/>
        <v>1</v>
      </c>
      <c r="P498" s="5">
        <f>IF(O498=1,SUM(O$8:O497),"")</f>
        <v>8</v>
      </c>
      <c r="Q498" s="5" t="str">
        <f t="shared" si="69"/>
        <v>Zwergern</v>
      </c>
      <c r="R498" s="5" t="str">
        <f t="shared" si="70"/>
        <v/>
      </c>
      <c r="S498" s="5" t="str">
        <f>IF(R498=1,SUM(R$8:R497),"")</f>
        <v/>
      </c>
      <c r="T498" s="5" t="str">
        <f t="shared" si="71"/>
        <v/>
      </c>
    </row>
    <row r="499" spans="1:20" x14ac:dyDescent="0.25">
      <c r="A499" s="15">
        <v>82547</v>
      </c>
      <c r="B499" s="18" t="s">
        <v>488</v>
      </c>
      <c r="C499" s="9" t="s">
        <v>75</v>
      </c>
      <c r="D499" s="9" t="s">
        <v>75</v>
      </c>
      <c r="E499" s="10">
        <v>173123</v>
      </c>
      <c r="F499" s="5" t="s">
        <v>493</v>
      </c>
      <c r="G499" s="5" t="s">
        <v>498</v>
      </c>
      <c r="H499" t="str">
        <f t="shared" si="63"/>
        <v/>
      </c>
      <c r="I499" s="5" t="str">
        <f t="shared" si="64"/>
        <v/>
      </c>
      <c r="J499" s="5" t="str">
        <f>IF(I499=1,SUM($I$8:I498),"")</f>
        <v/>
      </c>
      <c r="K499" s="5" t="str">
        <f t="shared" si="65"/>
        <v/>
      </c>
      <c r="L499" s="5" t="str">
        <f t="shared" si="66"/>
        <v/>
      </c>
      <c r="M499" s="5" t="str">
        <f>IF(L499=1,SUM($L$8:L498),"")</f>
        <v/>
      </c>
      <c r="N499" s="5" t="str">
        <f t="shared" si="67"/>
        <v/>
      </c>
      <c r="O499" s="5" t="str">
        <f t="shared" si="68"/>
        <v/>
      </c>
      <c r="P499" s="5" t="str">
        <f>IF(O499=1,SUM(O$8:O498),"")</f>
        <v/>
      </c>
      <c r="Q499" s="5" t="str">
        <f t="shared" si="69"/>
        <v/>
      </c>
      <c r="R499" s="5" t="str">
        <f t="shared" si="70"/>
        <v/>
      </c>
      <c r="S499" s="5" t="str">
        <f>IF(R499=1,SUM(R$8:R498),"")</f>
        <v/>
      </c>
      <c r="T499" s="5" t="str">
        <f t="shared" si="71"/>
        <v/>
      </c>
    </row>
    <row r="500" spans="1:20" x14ac:dyDescent="0.25">
      <c r="I500" s="5" t="str">
        <f t="shared" si="64"/>
        <v/>
      </c>
      <c r="J500" s="5" t="str">
        <f>IF(I500=1,SUM($I$8:I499),"")</f>
        <v/>
      </c>
      <c r="K500" s="5" t="str">
        <f t="shared" si="65"/>
        <v/>
      </c>
      <c r="L500" s="5" t="str">
        <f t="shared" si="66"/>
        <v/>
      </c>
      <c r="M500" s="5" t="str">
        <f>IF(L500=1,SUM($L$8:L499),"")</f>
        <v/>
      </c>
      <c r="N500" s="5" t="str">
        <f t="shared" si="67"/>
        <v/>
      </c>
      <c r="O500" s="5" t="str">
        <f t="shared" si="68"/>
        <v/>
      </c>
      <c r="P500" s="5" t="str">
        <f>IF(O500=1,SUM(O$8:O499),"")</f>
        <v/>
      </c>
      <c r="Q500" s="5" t="str">
        <f t="shared" si="69"/>
        <v/>
      </c>
      <c r="R500" s="5" t="str">
        <f t="shared" si="70"/>
        <v/>
      </c>
      <c r="S500" s="5" t="str">
        <f>IF(R500=1,SUM(R$8:R499),"")</f>
        <v/>
      </c>
      <c r="T500" s="5" t="str">
        <f t="shared" si="71"/>
        <v/>
      </c>
    </row>
    <row r="501" spans="1:20" x14ac:dyDescent="0.25">
      <c r="A501" s="16" t="s">
        <v>489</v>
      </c>
      <c r="I501" s="5" t="str">
        <f t="shared" si="64"/>
        <v/>
      </c>
      <c r="J501" s="5" t="str">
        <f>IF(I501=1,SUM($I$8:I500),"")</f>
        <v/>
      </c>
      <c r="K501" s="5" t="str">
        <f t="shared" si="65"/>
        <v/>
      </c>
      <c r="L501" s="5" t="str">
        <f t="shared" si="66"/>
        <v/>
      </c>
      <c r="M501" s="5" t="str">
        <f>IF(L501=1,SUM($L$8:L500),"")</f>
        <v/>
      </c>
      <c r="N501" s="5" t="str">
        <f t="shared" si="67"/>
        <v/>
      </c>
      <c r="O501" s="5" t="str">
        <f t="shared" si="68"/>
        <v/>
      </c>
      <c r="P501" s="5" t="str">
        <f>IF(O501=1,SUM(O$8:O500),"")</f>
        <v/>
      </c>
      <c r="Q501" s="5" t="str">
        <f t="shared" si="69"/>
        <v/>
      </c>
      <c r="R501" s="5" t="str">
        <f t="shared" si="70"/>
        <v/>
      </c>
      <c r="S501" s="5" t="str">
        <f>IF(R501=1,SUM(R$8:R500),"")</f>
        <v/>
      </c>
      <c r="T501" s="5" t="str">
        <f t="shared" si="71"/>
        <v/>
      </c>
    </row>
    <row r="502" spans="1:20" x14ac:dyDescent="0.25">
      <c r="A502" s="16" t="s">
        <v>490</v>
      </c>
      <c r="I502" s="5" t="str">
        <f t="shared" si="64"/>
        <v/>
      </c>
      <c r="J502" s="5" t="str">
        <f>IF(I502=1,SUM($I$8:I501),"")</f>
        <v/>
      </c>
      <c r="K502" s="5" t="str">
        <f t="shared" si="65"/>
        <v/>
      </c>
      <c r="L502" s="5" t="str">
        <f t="shared" si="66"/>
        <v/>
      </c>
      <c r="M502" s="5" t="str">
        <f>IF(L502=1,SUM($L$8:L501),"")</f>
        <v/>
      </c>
      <c r="N502" s="5" t="str">
        <f t="shared" si="67"/>
        <v/>
      </c>
      <c r="O502" s="5" t="str">
        <f t="shared" si="68"/>
        <v/>
      </c>
      <c r="P502" s="5" t="str">
        <f>IF(O502=1,SUM(O$8:O501),"")</f>
        <v/>
      </c>
      <c r="Q502" s="5" t="str">
        <f t="shared" si="69"/>
        <v/>
      </c>
      <c r="R502" s="5" t="str">
        <f t="shared" si="70"/>
        <v/>
      </c>
      <c r="S502" s="5" t="str">
        <f>IF(R502=1,SUM(R$8:R501),"")</f>
        <v/>
      </c>
      <c r="T502" s="5" t="str">
        <f t="shared" si="71"/>
        <v/>
      </c>
    </row>
    <row r="503" spans="1:20" x14ac:dyDescent="0.25">
      <c r="L503" s="5" t="str">
        <f>IF($H503=L$7,SUM(L$8:L502),"")</f>
        <v/>
      </c>
      <c r="O503" s="5" t="str">
        <f t="shared" ref="O503" si="72">IF($H503=$L$7,1,"")</f>
        <v/>
      </c>
      <c r="P503" s="5" t="str">
        <f>IF(O503=1,SUM($L$8:O502),"")</f>
        <v/>
      </c>
      <c r="Q503" s="5" t="str">
        <f t="shared" ref="Q503" si="73">IF(O503=1,$D503,"")</f>
        <v/>
      </c>
      <c r="R503" s="5" t="str">
        <f t="shared" si="70"/>
        <v/>
      </c>
      <c r="S503" s="5" t="str">
        <f>IF(R503=1,SUM(R$8:R502),"")</f>
        <v/>
      </c>
      <c r="T503" s="5" t="str">
        <f t="shared" ref="T503" si="74">IF(R503=1,$D503,"")</f>
        <v/>
      </c>
    </row>
  </sheetData>
  <sheetProtection formatCells="0" formatColumns="0" formatRows="0" insertColumns="0" insertRows="0" insertHyperlinks="0" deleteColumns="0" deleteRows="0" sort="0" autoFilter="0" pivotTables="0"/>
  <autoFilter ref="A8:G503" xr:uid="{00000000-0009-0000-0000-000003000000}"/>
  <mergeCells count="10">
    <mergeCell ref="R7:T7"/>
    <mergeCell ref="L6:N6"/>
    <mergeCell ref="I6:K6"/>
    <mergeCell ref="O6:Q6"/>
    <mergeCell ref="R6:T6"/>
    <mergeCell ref="A1:G1"/>
    <mergeCell ref="A2:G2"/>
    <mergeCell ref="I7:K7"/>
    <mergeCell ref="L7:N7"/>
    <mergeCell ref="O7:Q7"/>
  </mergeCells>
  <dataValidations count="2">
    <dataValidation type="list" allowBlank="1" showInputMessage="1" showErrorMessage="1" sqref="G500" xr:uid="{00000000-0002-0000-0300-000000000000}">
      <formula1>$U$3:$U$3</formula1>
    </dataValidation>
    <dataValidation type="list" allowBlank="1" showInputMessage="1" showErrorMessage="1" sqref="G9:G499" xr:uid="{00000000-0002-0000-0300-000001000000}">
      <formula1>$U$2:$U$3</formula1>
    </dataValidation>
  </dataValidations>
  <pageMargins left="0.7" right="0.7" top="0.78740157499999996" bottom="0.78740157499999996" header="0.3" footer="0.3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31"/>
  <sheetViews>
    <sheetView topLeftCell="G6" workbookViewId="0">
      <selection activeCell="AB2" sqref="AB2:AB44"/>
    </sheetView>
  </sheetViews>
  <sheetFormatPr baseColWidth="10" defaultColWidth="11.42578125" defaultRowHeight="15" x14ac:dyDescent="0.25"/>
  <cols>
    <col min="1" max="1" width="6.5703125" style="21" hidden="1" customWidth="1"/>
    <col min="2" max="6" width="11.42578125" style="21" hidden="1" customWidth="1"/>
    <col min="7" max="7" width="23.42578125" style="21" customWidth="1"/>
    <col min="8" max="8" width="7" style="21" hidden="1" customWidth="1"/>
    <col min="9" max="13" width="11.42578125" style="21" hidden="1" customWidth="1"/>
    <col min="14" max="14" width="23.42578125" style="21" customWidth="1"/>
    <col min="15" max="15" width="7" style="21" hidden="1" customWidth="1"/>
    <col min="16" max="20" width="11.42578125" style="21" hidden="1" customWidth="1"/>
    <col min="21" max="21" width="23.42578125" style="21" customWidth="1"/>
    <col min="22" max="22" width="7" style="21" hidden="1" customWidth="1"/>
    <col min="23" max="27" width="11.42578125" style="21" hidden="1" customWidth="1"/>
    <col min="28" max="28" width="23.42578125" style="21" customWidth="1"/>
    <col min="29" max="29" width="11.42578125" style="21" hidden="1" customWidth="1"/>
    <col min="30" max="33" width="11.42578125" style="21"/>
    <col min="34" max="34" width="18.42578125" customWidth="1"/>
    <col min="35" max="35" width="22.5703125" customWidth="1"/>
    <col min="36" max="16384" width="11.42578125" style="21"/>
  </cols>
  <sheetData>
    <row r="1" spans="1:35" x14ac:dyDescent="0.25">
      <c r="A1" s="21">
        <v>1</v>
      </c>
      <c r="B1" s="21" t="s">
        <v>493</v>
      </c>
      <c r="C1" s="21">
        <v>1</v>
      </c>
      <c r="D1" s="21">
        <v>1</v>
      </c>
      <c r="G1" s="22" t="s">
        <v>525</v>
      </c>
      <c r="H1" s="22">
        <v>1</v>
      </c>
      <c r="I1" s="22" t="s">
        <v>494</v>
      </c>
      <c r="J1" s="22">
        <v>1</v>
      </c>
      <c r="K1" s="22">
        <v>1</v>
      </c>
      <c r="L1" s="22"/>
      <c r="M1" s="22"/>
      <c r="N1" s="22" t="s">
        <v>526</v>
      </c>
      <c r="O1" s="22">
        <v>1</v>
      </c>
      <c r="P1" s="22" t="s">
        <v>496</v>
      </c>
      <c r="Q1" s="22">
        <v>1</v>
      </c>
      <c r="R1" s="22"/>
      <c r="S1" s="22"/>
      <c r="T1" s="22"/>
      <c r="U1" s="22" t="s">
        <v>527</v>
      </c>
      <c r="V1" s="22">
        <v>1</v>
      </c>
      <c r="W1" s="22" t="s">
        <v>496</v>
      </c>
      <c r="X1" s="22">
        <v>1</v>
      </c>
      <c r="Y1" s="22"/>
      <c r="Z1" s="22"/>
      <c r="AA1" s="22"/>
      <c r="AB1" s="22" t="s">
        <v>528</v>
      </c>
      <c r="AH1" s="47" t="s">
        <v>529</v>
      </c>
      <c r="AI1" s="47"/>
    </row>
    <row r="2" spans="1:35" x14ac:dyDescent="0.25">
      <c r="A2" s="21">
        <v>1</v>
      </c>
      <c r="B2" s="21" t="str">
        <f>IFERROR(VLOOKUP(A2,Ortsverzeichnis!$M$9:$N$9998,2,0),"")</f>
        <v>Aufhofen</v>
      </c>
      <c r="C2" s="21">
        <f>IF(B2="","",IF(COUNTIF(B$1:B2,B2)&gt;1,"",1))</f>
        <v>1</v>
      </c>
      <c r="D2" s="21">
        <f>IF(C2=1,SUM($C$1:C1),"")</f>
        <v>1</v>
      </c>
      <c r="E2" s="21" t="str">
        <f>IF(C2=1,B2,"")</f>
        <v>Aufhofen</v>
      </c>
      <c r="F2" s="21">
        <v>1</v>
      </c>
      <c r="G2" s="21" t="str">
        <f>IFERROR(VLOOKUP(F2,D2:E999,2,0),"")</f>
        <v>Aufhofen</v>
      </c>
      <c r="H2" s="21">
        <v>1</v>
      </c>
      <c r="I2" s="21" t="str">
        <f>IFERROR(VLOOKUP(H2,Ortsverzeichnis!$S$9:$T$9998,2,0),"")</f>
        <v>Au</v>
      </c>
      <c r="J2" s="21">
        <f>IF(I2="","",IF(COUNTIF(I$1:I2,I2)&gt;1,"",1))</f>
        <v>1</v>
      </c>
      <c r="K2" s="21">
        <f>IF(J2=1,SUM(J$1:J1),"")</f>
        <v>1</v>
      </c>
      <c r="L2" s="21" t="str">
        <f>IF(J2=1,I2,"")</f>
        <v>Au</v>
      </c>
      <c r="M2" s="21">
        <v>1</v>
      </c>
      <c r="N2" s="21" t="str">
        <f t="shared" ref="N2:N45" si="0">IFERROR(VLOOKUP(M2,K2:L999,2,0),"")</f>
        <v>Au</v>
      </c>
      <c r="O2" s="21">
        <v>1</v>
      </c>
      <c r="P2" s="21" t="str">
        <f>IFERROR(VLOOKUP(O2,Ortsverzeichnis!$P$9:$Q$9998,2,0),"")</f>
        <v>Altjoch</v>
      </c>
      <c r="Q2" s="21">
        <f>IF(P2="","",IF(COUNTIF(P$1:P2,P2)&gt;1,"",1))</f>
        <v>1</v>
      </c>
      <c r="R2" s="21">
        <f>IF(Q2=1,SUM($Q$1:Q1),"")</f>
        <v>1</v>
      </c>
      <c r="S2" s="21" t="str">
        <f>IF(Q2=1,P2,"")</f>
        <v>Altjoch</v>
      </c>
      <c r="T2" s="21">
        <v>1</v>
      </c>
      <c r="U2" s="21" t="str">
        <f>IFERROR(VLOOKUP(T2,R:S,2,0),"")</f>
        <v>Altjoch</v>
      </c>
      <c r="V2" s="21">
        <v>1</v>
      </c>
      <c r="W2" s="21" t="str">
        <f>IFERROR(VLOOKUP(V2,Ortsverzeichnis!$J$9:$K$9998,2,0),"")</f>
        <v>Achner</v>
      </c>
      <c r="X2" s="21">
        <f>IF(W2="","",IF(COUNTIF(W$1:W2,W2)&gt;1,"",1))</f>
        <v>1</v>
      </c>
      <c r="Y2" s="21">
        <f>IF(X2=1,SUM($X$1:X1),"")</f>
        <v>1</v>
      </c>
      <c r="Z2" s="21" t="str">
        <f>IF(X2=1,W2,"")</f>
        <v>Achner</v>
      </c>
      <c r="AA2" s="21">
        <v>1</v>
      </c>
      <c r="AB2" s="21" t="str">
        <f>IFERROR(VLOOKUP(AA2,Y:Z,2,0),"")</f>
        <v>Achner</v>
      </c>
      <c r="AC2" s="21" t="str">
        <f>G1</f>
        <v>Sozialraum_Nord</v>
      </c>
      <c r="AH2" s="47" t="s">
        <v>521</v>
      </c>
      <c r="AI2" s="47"/>
    </row>
    <row r="3" spans="1:35" x14ac:dyDescent="0.25">
      <c r="A3" s="21">
        <v>2</v>
      </c>
      <c r="B3" s="21" t="str">
        <f>IFERROR(VLOOKUP(A3,Ortsverzeichnis!$M$9:$N$9998,2,0),"")</f>
        <v>Bullreuth</v>
      </c>
      <c r="C3" s="21">
        <f>IF(B3="","",IF(COUNTIF(B$1:B3,B3)&gt;1,"",1))</f>
        <v>1</v>
      </c>
      <c r="D3" s="21">
        <f>IF(C3=1,SUM($C$1:C2),"")</f>
        <v>2</v>
      </c>
      <c r="E3" s="21" t="str">
        <f t="shared" ref="E3:E66" si="1">IF(C3=1,B3,"")</f>
        <v>Bullreuth</v>
      </c>
      <c r="F3" s="21">
        <v>2</v>
      </c>
      <c r="G3" s="21" t="str">
        <f t="shared" ref="G3:G66" si="2">IFERROR(VLOOKUP(F3,D3:E1000,2,0),"")</f>
        <v>Bullreuth</v>
      </c>
      <c r="H3" s="21">
        <v>2</v>
      </c>
      <c r="I3" s="21" t="str">
        <f>IFERROR(VLOOKUP(H3,Ortsverzeichnis!$S$9:$T$9998,2,0),"")</f>
        <v>Berg</v>
      </c>
      <c r="J3" s="21">
        <f>IF(I3="","",IF(COUNTIF(I$1:I3,I3)&gt;1,"",1))</f>
        <v>1</v>
      </c>
      <c r="K3" s="21">
        <f>IF(J3=1,SUM($J$1:J2),"")</f>
        <v>2</v>
      </c>
      <c r="L3" s="21" t="str">
        <f t="shared" ref="L3:L66" si="3">IF(J3=1,I3,"")</f>
        <v>Berg</v>
      </c>
      <c r="M3" s="21">
        <v>2</v>
      </c>
      <c r="N3" s="21" t="str">
        <f t="shared" si="0"/>
        <v>Berg</v>
      </c>
      <c r="O3" s="21">
        <v>2</v>
      </c>
      <c r="P3" s="21" t="str">
        <f>IFERROR(VLOOKUP(O3,Ortsverzeichnis!$P$9:$Q$9998,2,0),"")</f>
        <v>Einsiedl</v>
      </c>
      <c r="Q3" s="21">
        <f>IF(P3="","",IF(COUNTIF(P$1:P3,P3)&gt;1,"",1))</f>
        <v>1</v>
      </c>
      <c r="R3" s="21">
        <f>IF(Q3=1,SUM($Q$1:Q2),"")</f>
        <v>2</v>
      </c>
      <c r="S3" s="21" t="str">
        <f t="shared" ref="S3:S66" si="4">IF(Q3=1,P3,"")</f>
        <v>Einsiedl</v>
      </c>
      <c r="T3" s="21">
        <v>2</v>
      </c>
      <c r="U3" s="21" t="str">
        <f t="shared" ref="U3:U13" si="5">IFERROR(VLOOKUP(T3,R:S,2,0),"")</f>
        <v>Einsiedl</v>
      </c>
      <c r="V3" s="21">
        <v>2</v>
      </c>
      <c r="W3" s="21" t="str">
        <f>IFERROR(VLOOKUP(V3,Ortsverzeichnis!$J$9:$K$9998,2,0),"")</f>
        <v>Altlach</v>
      </c>
      <c r="X3" s="21">
        <f>IF(W3="","",IF(COUNTIF(W$1:W3,W3)&gt;1,"",1))</f>
        <v>1</v>
      </c>
      <c r="Y3" s="21">
        <f>IF(X3=1,SUM($X$1:X2),"")</f>
        <v>2</v>
      </c>
      <c r="Z3" s="21" t="str">
        <f t="shared" ref="Z3:Z66" si="6">IF(X3=1,W3,"")</f>
        <v>Altlach</v>
      </c>
      <c r="AA3" s="21">
        <v>2</v>
      </c>
      <c r="AB3" s="21" t="str">
        <f t="shared" ref="AB3:AB45" si="7">IFERROR(VLOOKUP(AA3,Y:Z,2,0),"")</f>
        <v>Altlach</v>
      </c>
      <c r="AC3" s="21" t="str">
        <f>N1</f>
        <v>Sozialraum_Mitte</v>
      </c>
    </row>
    <row r="4" spans="1:35" x14ac:dyDescent="0.25">
      <c r="A4" s="21">
        <v>3</v>
      </c>
      <c r="B4" s="21" t="str">
        <f>IFERROR(VLOOKUP(A4,Ortsverzeichnis!$M$9:$N$9998,2,0),"")</f>
        <v>Feldkirchen</v>
      </c>
      <c r="C4" s="21">
        <f>IF(B4="","",IF(COUNTIF(B$1:B4,B4)&gt;1,"",1))</f>
        <v>1</v>
      </c>
      <c r="D4" s="21">
        <f>IF(C4=1,SUM($C$1:C3),"")</f>
        <v>3</v>
      </c>
      <c r="E4" s="21" t="str">
        <f t="shared" si="1"/>
        <v>Feldkirchen</v>
      </c>
      <c r="F4" s="21">
        <v>3</v>
      </c>
      <c r="G4" s="21" t="str">
        <f t="shared" si="2"/>
        <v>Feldkirchen</v>
      </c>
      <c r="H4" s="21">
        <v>3</v>
      </c>
      <c r="I4" s="21" t="str">
        <f>IFERROR(VLOOKUP(H4,Ortsverzeichnis!$S$9:$T$9998,2,0),"")</f>
        <v>Brandl</v>
      </c>
      <c r="J4" s="21">
        <f>IF(I4="","",IF(COUNTIF(I$1:I4,I4)&gt;1,"",1))</f>
        <v>1</v>
      </c>
      <c r="K4" s="21">
        <f>IF(J4=1,SUM($J$1:J3),"")</f>
        <v>3</v>
      </c>
      <c r="L4" s="21" t="str">
        <f t="shared" si="3"/>
        <v>Brandl</v>
      </c>
      <c r="M4" s="21">
        <v>3</v>
      </c>
      <c r="N4" s="21" t="str">
        <f t="shared" si="0"/>
        <v>Brandl</v>
      </c>
      <c r="O4" s="21">
        <v>3</v>
      </c>
      <c r="P4" s="21" t="str">
        <f>IFERROR(VLOOKUP(O4,Ortsverzeichnis!$P$9:$Q$9998,2,0),"")</f>
        <v>Herzogstand</v>
      </c>
      <c r="Q4" s="21">
        <f>IF(P4="","",IF(COUNTIF(P$1:P4,P4)&gt;1,"",1))</f>
        <v>1</v>
      </c>
      <c r="R4" s="21">
        <f>IF(Q4=1,SUM($Q$1:Q3),"")</f>
        <v>3</v>
      </c>
      <c r="S4" s="21" t="str">
        <f t="shared" si="4"/>
        <v>Herzogstand</v>
      </c>
      <c r="T4" s="21">
        <v>3</v>
      </c>
      <c r="U4" s="21" t="str">
        <f t="shared" si="5"/>
        <v>Herzogstand</v>
      </c>
      <c r="V4" s="21">
        <v>3</v>
      </c>
      <c r="W4" s="21" t="str">
        <f>IFERROR(VLOOKUP(V4,Ortsverzeichnis!$J$9:$K$9998,2,0),"")</f>
        <v>Bäcker</v>
      </c>
      <c r="X4" s="21">
        <f>IF(W4="","",IF(COUNTIF(W$1:W4,W4)&gt;1,"",1))</f>
        <v>1</v>
      </c>
      <c r="Y4" s="21">
        <f>IF(X4=1,SUM($X$1:X3),"")</f>
        <v>3</v>
      </c>
      <c r="Z4" s="21" t="str">
        <f t="shared" si="6"/>
        <v>Bäcker</v>
      </c>
      <c r="AA4" s="21">
        <v>3</v>
      </c>
      <c r="AB4" s="21" t="str">
        <f t="shared" si="7"/>
        <v>Bäcker</v>
      </c>
      <c r="AC4" s="21" t="str">
        <f>U1</f>
        <v>Sozialraum_Loisachtal</v>
      </c>
      <c r="AH4" t="s">
        <v>530</v>
      </c>
      <c r="AI4" t="s">
        <v>525</v>
      </c>
    </row>
    <row r="5" spans="1:35" x14ac:dyDescent="0.25">
      <c r="A5" s="21">
        <v>4</v>
      </c>
      <c r="B5" s="21" t="str">
        <f>IFERROR(VLOOKUP(A5,Ortsverzeichnis!$M$9:$N$9998,2,0),"")</f>
        <v>Goldkofen</v>
      </c>
      <c r="C5" s="21">
        <f>IF(B5="","",IF(COUNTIF(B$1:B5,B5)&gt;1,"",1))</f>
        <v>1</v>
      </c>
      <c r="D5" s="21">
        <f>IF(C5=1,SUM($C$1:C4),"")</f>
        <v>4</v>
      </c>
      <c r="E5" s="21" t="str">
        <f t="shared" si="1"/>
        <v>Goldkofen</v>
      </c>
      <c r="F5" s="21">
        <v>4</v>
      </c>
      <c r="G5" s="21" t="str">
        <f t="shared" si="2"/>
        <v>Goldkofen</v>
      </c>
      <c r="H5" s="21">
        <v>4</v>
      </c>
      <c r="I5" s="21" t="str">
        <f>IFERROR(VLOOKUP(H5,Ortsverzeichnis!$S$9:$T$9998,2,0),"")</f>
        <v>Dietramszell</v>
      </c>
      <c r="J5" s="21">
        <f>IF(I5="","",IF(COUNTIF(I$1:I5,I5)&gt;1,"",1))</f>
        <v>1</v>
      </c>
      <c r="K5" s="21">
        <f>IF(J5=1,SUM($J$1:J4),"")</f>
        <v>4</v>
      </c>
      <c r="L5" s="21" t="str">
        <f t="shared" si="3"/>
        <v>Dietramszell</v>
      </c>
      <c r="M5" s="21">
        <v>4</v>
      </c>
      <c r="N5" s="21" t="str">
        <f t="shared" si="0"/>
        <v>Dietramszell</v>
      </c>
      <c r="O5" s="21">
        <v>4</v>
      </c>
      <c r="P5" s="21" t="str">
        <f>IFERROR(VLOOKUP(O5,Ortsverzeichnis!$P$9:$Q$9998,2,0),"")</f>
        <v>Lobesau</v>
      </c>
      <c r="Q5" s="21">
        <f>IF(P5="","",IF(COUNTIF(P$1:P5,P5)&gt;1,"",1))</f>
        <v>1</v>
      </c>
      <c r="R5" s="21">
        <f>IF(Q5=1,SUM($Q$1:Q4),"")</f>
        <v>4</v>
      </c>
      <c r="S5" s="21" t="str">
        <f t="shared" si="4"/>
        <v>Lobesau</v>
      </c>
      <c r="T5" s="21">
        <v>4</v>
      </c>
      <c r="U5" s="21" t="str">
        <f t="shared" si="5"/>
        <v>Lobesau</v>
      </c>
      <c r="V5" s="21">
        <v>4</v>
      </c>
      <c r="W5" s="21" t="str">
        <f>IFERROR(VLOOKUP(V5,Ortsverzeichnis!$J$9:$K$9998,2,0),"")</f>
        <v>Bayernhütte</v>
      </c>
      <c r="X5" s="21">
        <f>IF(W5="","",IF(COUNTIF(W$1:W5,W5)&gt;1,"",1))</f>
        <v>1</v>
      </c>
      <c r="Y5" s="21">
        <f>IF(X5=1,SUM($X$1:X4),"")</f>
        <v>4</v>
      </c>
      <c r="Z5" s="21" t="str">
        <f t="shared" si="6"/>
        <v>Bayernhütte</v>
      </c>
      <c r="AA5" s="21">
        <v>4</v>
      </c>
      <c r="AB5" s="21" t="str">
        <f t="shared" si="7"/>
        <v>Bayernhütte</v>
      </c>
      <c r="AC5" s="21" t="str">
        <f>AB1</f>
        <v>Sozialraum_Süd</v>
      </c>
      <c r="AH5">
        <v>1</v>
      </c>
      <c r="AI5">
        <v>5</v>
      </c>
    </row>
    <row r="6" spans="1:35" x14ac:dyDescent="0.25">
      <c r="A6" s="21">
        <v>5</v>
      </c>
      <c r="B6" s="21" t="str">
        <f>IFERROR(VLOOKUP(A6,Ortsverzeichnis!$M$9:$N$9998,2,0),"")</f>
        <v>Harmating</v>
      </c>
      <c r="C6" s="21">
        <f>IF(B6="","",IF(COUNTIF(B$1:B6,B6)&gt;1,"",1))</f>
        <v>1</v>
      </c>
      <c r="D6" s="21">
        <f>IF(C6=1,SUM($C$1:C5),"")</f>
        <v>5</v>
      </c>
      <c r="E6" s="21" t="str">
        <f t="shared" si="1"/>
        <v>Harmating</v>
      </c>
      <c r="F6" s="21">
        <v>5</v>
      </c>
      <c r="G6" s="21" t="str">
        <f t="shared" si="2"/>
        <v>Harmating</v>
      </c>
      <c r="H6" s="21">
        <v>5</v>
      </c>
      <c r="I6" s="21" t="str">
        <f>IFERROR(VLOOKUP(H6,Ortsverzeichnis!$S$9:$T$9998,2,0),"")</f>
        <v>Emmerkofen</v>
      </c>
      <c r="J6" s="21">
        <f>IF(I6="","",IF(COUNTIF(I$1:I6,I6)&gt;1,"",1))</f>
        <v>1</v>
      </c>
      <c r="K6" s="21">
        <f>IF(J6=1,SUM($J$1:J5),"")</f>
        <v>5</v>
      </c>
      <c r="L6" s="21" t="str">
        <f t="shared" si="3"/>
        <v>Emmerkofen</v>
      </c>
      <c r="M6" s="21">
        <v>5</v>
      </c>
      <c r="N6" s="21" t="str">
        <f t="shared" si="0"/>
        <v>Emmerkofen</v>
      </c>
      <c r="O6" s="21">
        <v>5</v>
      </c>
      <c r="P6" s="21" t="str">
        <f>IFERROR(VLOOKUP(O6,Ortsverzeichnis!$P$9:$Q$9998,2,0),"")</f>
        <v>Reuterbuhl</v>
      </c>
      <c r="Q6" s="21">
        <f>IF(P6="","",IF(COUNTIF(P$1:P6,P6)&gt;1,"",1))</f>
        <v>1</v>
      </c>
      <c r="R6" s="21">
        <f>IF(Q6=1,SUM($Q$1:Q5),"")</f>
        <v>5</v>
      </c>
      <c r="S6" s="21" t="str">
        <f t="shared" si="4"/>
        <v>Reuterbuhl</v>
      </c>
      <c r="T6" s="21">
        <v>5</v>
      </c>
      <c r="U6" s="21" t="str">
        <f t="shared" si="5"/>
        <v>Reuterbuhl</v>
      </c>
      <c r="V6" s="21">
        <v>5</v>
      </c>
      <c r="W6" s="21" t="str">
        <f>IFERROR(VLOOKUP(V6,Ortsverzeichnis!$J$9:$K$9998,2,0),"")</f>
        <v>Berg</v>
      </c>
      <c r="X6" s="21">
        <f>IF(W6="","",IF(COUNTIF(W$1:W6,W6)&gt;1,"",1))</f>
        <v>1</v>
      </c>
      <c r="Y6" s="21">
        <f>IF(X6=1,SUM($X$1:X5),"")</f>
        <v>5</v>
      </c>
      <c r="Z6" s="21" t="str">
        <f t="shared" si="6"/>
        <v>Berg</v>
      </c>
      <c r="AA6" s="21">
        <v>5</v>
      </c>
      <c r="AB6" s="21" t="str">
        <f t="shared" si="7"/>
        <v>Berg</v>
      </c>
    </row>
    <row r="7" spans="1:35" x14ac:dyDescent="0.25">
      <c r="A7" s="21">
        <v>6</v>
      </c>
      <c r="B7" s="21" t="str">
        <f>IFERROR(VLOOKUP(A7,Ortsverzeichnis!$M$9:$N$9998,2,0),"")</f>
        <v>Moosham</v>
      </c>
      <c r="C7" s="21">
        <f>IF(B7="","",IF(COUNTIF(B$1:B7,B7)&gt;1,"",1))</f>
        <v>1</v>
      </c>
      <c r="D7" s="21">
        <f>IF(C7=1,SUM($C$1:C6),"")</f>
        <v>6</v>
      </c>
      <c r="E7" s="21" t="str">
        <f t="shared" si="1"/>
        <v>Moosham</v>
      </c>
      <c r="F7" s="21">
        <v>6</v>
      </c>
      <c r="G7" s="21" t="str">
        <f t="shared" si="2"/>
        <v>Moosham</v>
      </c>
      <c r="H7" s="21">
        <v>6</v>
      </c>
      <c r="I7" s="21" t="str">
        <f>IFERROR(VLOOKUP(H7,Ortsverzeichnis!$S$9:$T$9998,2,0),"")</f>
        <v>Foggenbeuern</v>
      </c>
      <c r="J7" s="21">
        <f>IF(I7="","",IF(COUNTIF(I$1:I7,I7)&gt;1,"",1))</f>
        <v>1</v>
      </c>
      <c r="K7" s="21">
        <f>IF(J7=1,SUM($J$1:J6),"")</f>
        <v>6</v>
      </c>
      <c r="L7" s="21" t="str">
        <f t="shared" si="3"/>
        <v>Foggenbeuern</v>
      </c>
      <c r="M7" s="21">
        <v>6</v>
      </c>
      <c r="N7" s="21" t="str">
        <f t="shared" si="0"/>
        <v>Foggenbeuern</v>
      </c>
      <c r="O7" s="21">
        <v>6</v>
      </c>
      <c r="P7" s="21" t="str">
        <f>IFERROR(VLOOKUP(O7,Ortsverzeichnis!$P$9:$Q$9998,2,0),"")</f>
        <v>Urfeld</v>
      </c>
      <c r="Q7" s="21">
        <f>IF(P7="","",IF(COUNTIF(P$1:P7,P7)&gt;1,"",1))</f>
        <v>1</v>
      </c>
      <c r="R7" s="21">
        <f>IF(Q7=1,SUM($Q$1:Q6),"")</f>
        <v>6</v>
      </c>
      <c r="S7" s="21" t="str">
        <f t="shared" si="4"/>
        <v>Urfeld</v>
      </c>
      <c r="T7" s="21">
        <v>6</v>
      </c>
      <c r="U7" s="21" t="str">
        <f t="shared" si="5"/>
        <v>Urfeld</v>
      </c>
      <c r="V7" s="21">
        <v>6</v>
      </c>
      <c r="W7" s="21" t="str">
        <f>IFERROR(VLOOKUP(V7,Ortsverzeichnis!$J$9:$K$9998,2,0),"")</f>
        <v>Brauneckhaus</v>
      </c>
      <c r="X7" s="21">
        <f>IF(W7="","",IF(COUNTIF(W$1:W7,W7)&gt;1,"",1))</f>
        <v>1</v>
      </c>
      <c r="Y7" s="21">
        <f>IF(X7=1,SUM($X$1:X6),"")</f>
        <v>6</v>
      </c>
      <c r="Z7" s="21" t="str">
        <f t="shared" si="6"/>
        <v>Brauneckhaus</v>
      </c>
      <c r="AA7" s="21">
        <v>6</v>
      </c>
      <c r="AB7" s="21" t="str">
        <f t="shared" si="7"/>
        <v>Brauneckhaus</v>
      </c>
      <c r="AH7" t="s">
        <v>530</v>
      </c>
      <c r="AI7" t="s">
        <v>526</v>
      </c>
    </row>
    <row r="8" spans="1:35" x14ac:dyDescent="0.25">
      <c r="A8" s="21">
        <v>7</v>
      </c>
      <c r="B8" s="21" t="str">
        <f>IFERROR(VLOOKUP(A8,Ortsverzeichnis!$M$9:$N$9998,2,0),"")</f>
        <v>Ohnböck</v>
      </c>
      <c r="C8" s="21">
        <f>IF(B8="","",IF(COUNTIF(B$1:B8,B8)&gt;1,"",1))</f>
        <v>1</v>
      </c>
      <c r="D8" s="21">
        <f>IF(C8=1,SUM($C$1:C7),"")</f>
        <v>7</v>
      </c>
      <c r="E8" s="21" t="str">
        <f t="shared" si="1"/>
        <v>Ohnböck</v>
      </c>
      <c r="F8" s="21">
        <v>7</v>
      </c>
      <c r="G8" s="21" t="str">
        <f t="shared" si="2"/>
        <v>Ohnböck</v>
      </c>
      <c r="H8" s="21">
        <v>7</v>
      </c>
      <c r="I8" s="21" t="str">
        <f>IFERROR(VLOOKUP(H8,Ortsverzeichnis!$S$9:$T$9998,2,0),"")</f>
        <v>Fraßhausen</v>
      </c>
      <c r="J8" s="21">
        <f>IF(I8="","",IF(COUNTIF(I$1:I8,I8)&gt;1,"",1))</f>
        <v>1</v>
      </c>
      <c r="K8" s="21">
        <f>IF(J8=1,SUM($J$1:J7),"")</f>
        <v>7</v>
      </c>
      <c r="L8" s="21" t="str">
        <f t="shared" si="3"/>
        <v>Fraßhausen</v>
      </c>
      <c r="M8" s="21">
        <v>7</v>
      </c>
      <c r="N8" s="21" t="str">
        <f t="shared" si="0"/>
        <v>Fraßhausen</v>
      </c>
      <c r="O8" s="21">
        <v>7</v>
      </c>
      <c r="P8" s="21" t="str">
        <f>IFERROR(VLOOKUP(O8,Ortsverzeichnis!$P$9:$Q$9998,2,0),"")</f>
        <v>Walchensee</v>
      </c>
      <c r="Q8" s="21">
        <f>IF(P8="","",IF(COUNTIF(P$1:P8,P8)&gt;1,"",1))</f>
        <v>1</v>
      </c>
      <c r="R8" s="21">
        <f>IF(Q8=1,SUM($Q$1:Q7),"")</f>
        <v>7</v>
      </c>
      <c r="S8" s="21" t="str">
        <f t="shared" si="4"/>
        <v>Walchensee</v>
      </c>
      <c r="T8" s="21">
        <v>7</v>
      </c>
      <c r="U8" s="21" t="str">
        <f t="shared" si="5"/>
        <v>Walchensee</v>
      </c>
      <c r="V8" s="21">
        <v>7</v>
      </c>
      <c r="W8" s="21" t="str">
        <f>IFERROR(VLOOKUP(V8,Ortsverzeichnis!$J$9:$K$9998,2,0),"")</f>
        <v>Denkalm</v>
      </c>
      <c r="X8" s="21">
        <f>IF(W8="","",IF(COUNTIF(W$1:W8,W8)&gt;1,"",1))</f>
        <v>1</v>
      </c>
      <c r="Y8" s="21">
        <f>IF(X8=1,SUM($X$1:X7),"")</f>
        <v>7</v>
      </c>
      <c r="Z8" s="21" t="str">
        <f t="shared" si="6"/>
        <v>Denkalm</v>
      </c>
      <c r="AA8" s="21">
        <v>7</v>
      </c>
      <c r="AB8" s="21" t="str">
        <f t="shared" si="7"/>
        <v>Denkalm</v>
      </c>
      <c r="AH8">
        <v>1</v>
      </c>
      <c r="AI8">
        <v>6</v>
      </c>
    </row>
    <row r="9" spans="1:35" x14ac:dyDescent="0.25">
      <c r="A9" s="21">
        <v>8</v>
      </c>
      <c r="B9" s="21" t="str">
        <f>IFERROR(VLOOKUP(A9,Ortsverzeichnis!$M$9:$N$9998,2,0),"")</f>
        <v>Reichertshausen</v>
      </c>
      <c r="C9" s="21">
        <f>IF(B9="","",IF(COUNTIF(B$1:B9,B9)&gt;1,"",1))</f>
        <v>1</v>
      </c>
      <c r="D9" s="21">
        <f>IF(C9=1,SUM($C$1:C8),"")</f>
        <v>8</v>
      </c>
      <c r="E9" s="21" t="str">
        <f t="shared" si="1"/>
        <v>Reichertshausen</v>
      </c>
      <c r="F9" s="21">
        <v>8</v>
      </c>
      <c r="G9" s="21" t="str">
        <f t="shared" si="2"/>
        <v>Reichertshausen</v>
      </c>
      <c r="H9" s="21">
        <v>8</v>
      </c>
      <c r="I9" s="21" t="str">
        <f>IFERROR(VLOOKUP(H9,Ortsverzeichnis!$S$9:$T$9998,2,0),"")</f>
        <v>Gastwies</v>
      </c>
      <c r="J9" s="21">
        <f>IF(I9="","",IF(COUNTIF(I$1:I9,I9)&gt;1,"",1))</f>
        <v>1</v>
      </c>
      <c r="K9" s="21">
        <f>IF(J9=1,SUM($J$1:J8),"")</f>
        <v>8</v>
      </c>
      <c r="L9" s="21" t="str">
        <f t="shared" si="3"/>
        <v>Gastwies</v>
      </c>
      <c r="M9" s="21">
        <v>8</v>
      </c>
      <c r="N9" s="21" t="str">
        <f t="shared" si="0"/>
        <v>Gastwies</v>
      </c>
      <c r="O9" s="21">
        <v>8</v>
      </c>
      <c r="P9" s="21" t="str">
        <f>IFERROR(VLOOKUP(O9,Ortsverzeichnis!$P$9:$Q$9998,2,0),"")</f>
        <v>Zwergern</v>
      </c>
      <c r="Q9" s="21">
        <f>IF(P9="","",IF(COUNTIF(P$1:P9,P9)&gt;1,"",1))</f>
        <v>1</v>
      </c>
      <c r="R9" s="21">
        <f>IF(Q9=1,SUM($Q$1:Q8),"")</f>
        <v>8</v>
      </c>
      <c r="S9" s="21" t="str">
        <f t="shared" si="4"/>
        <v>Zwergern</v>
      </c>
      <c r="T9" s="21">
        <v>8</v>
      </c>
      <c r="U9" s="21" t="str">
        <f t="shared" si="5"/>
        <v>Zwergern</v>
      </c>
      <c r="V9" s="21">
        <v>8</v>
      </c>
      <c r="W9" s="21" t="str">
        <f>IFERROR(VLOOKUP(V9,Ortsverzeichnis!$J$9:$K$9998,2,0),"")</f>
        <v>Erbhof</v>
      </c>
      <c r="X9" s="21">
        <f>IF(W9="","",IF(COUNTIF(W$1:W9,W9)&gt;1,"",1))</f>
        <v>1</v>
      </c>
      <c r="Y9" s="21">
        <f>IF(X9=1,SUM($X$1:X8),"")</f>
        <v>8</v>
      </c>
      <c r="Z9" s="21" t="str">
        <f t="shared" si="6"/>
        <v>Erbhof</v>
      </c>
      <c r="AA9" s="21">
        <v>8</v>
      </c>
      <c r="AB9" s="21" t="str">
        <f t="shared" si="7"/>
        <v>Erbhof</v>
      </c>
    </row>
    <row r="10" spans="1:35" x14ac:dyDescent="0.25">
      <c r="A10" s="21">
        <v>9</v>
      </c>
      <c r="B10" s="21" t="str">
        <f>IFERROR(VLOOKUP(A10,Ortsverzeichnis!$M$9:$N$9998,2,0),"")</f>
        <v>Sägmühle</v>
      </c>
      <c r="C10" s="21">
        <f>IF(B10="","",IF(COUNTIF(B$1:B10,B10)&gt;1,"",1))</f>
        <v>1</v>
      </c>
      <c r="D10" s="21">
        <f>IF(C10=1,SUM($C$1:C9),"")</f>
        <v>9</v>
      </c>
      <c r="E10" s="21" t="str">
        <f t="shared" si="1"/>
        <v>Sägmühle</v>
      </c>
      <c r="F10" s="21">
        <v>9</v>
      </c>
      <c r="G10" s="21" t="str">
        <f t="shared" si="2"/>
        <v>Sägmühle</v>
      </c>
      <c r="H10" s="21">
        <v>9</v>
      </c>
      <c r="I10" s="21" t="str">
        <f>IFERROR(VLOOKUP(H10,Ortsverzeichnis!$S$9:$T$9998,2,0),"")</f>
        <v>Graben</v>
      </c>
      <c r="J10" s="21">
        <f>IF(I10="","",IF(COUNTIF(I$1:I10,I10)&gt;1,"",1))</f>
        <v>1</v>
      </c>
      <c r="K10" s="21">
        <f>IF(J10=1,SUM($J$1:J9),"")</f>
        <v>9</v>
      </c>
      <c r="L10" s="21" t="str">
        <f t="shared" si="3"/>
        <v>Graben</v>
      </c>
      <c r="M10" s="21">
        <v>9</v>
      </c>
      <c r="N10" s="21" t="str">
        <f t="shared" si="0"/>
        <v>Graben</v>
      </c>
      <c r="O10" s="21">
        <v>9</v>
      </c>
      <c r="P10" s="21" t="str">
        <f>IFERROR(VLOOKUP(O10,Ortsverzeichnis!$P$9:$Q$9998,2,0),"")</f>
        <v/>
      </c>
      <c r="Q10" s="21" t="str">
        <f>IF(P10="","",IF(COUNTIF(P$1:P10,P10)&gt;1,"",1))</f>
        <v/>
      </c>
      <c r="R10" s="21" t="str">
        <f>IF(Q10=1,SUM($Q$1:Q9),"")</f>
        <v/>
      </c>
      <c r="S10" s="21" t="str">
        <f t="shared" si="4"/>
        <v/>
      </c>
      <c r="T10" s="21">
        <v>9</v>
      </c>
      <c r="U10" s="21" t="str">
        <f t="shared" si="5"/>
        <v/>
      </c>
      <c r="V10" s="21">
        <v>9</v>
      </c>
      <c r="W10" s="21" t="str">
        <f>IFERROR(VLOOKUP(V10,Ortsverzeichnis!$J$9:$K$9998,2,0),"")</f>
        <v>Fall</v>
      </c>
      <c r="X10" s="21">
        <f>IF(W10="","",IF(COUNTIF(W$1:W10,W10)&gt;1,"",1))</f>
        <v>1</v>
      </c>
      <c r="Y10" s="21">
        <f>IF(X10=1,SUM($X$1:X9),"")</f>
        <v>9</v>
      </c>
      <c r="Z10" s="21" t="str">
        <f t="shared" si="6"/>
        <v>Fall</v>
      </c>
      <c r="AA10" s="21">
        <v>9</v>
      </c>
      <c r="AB10" s="21" t="str">
        <f t="shared" si="7"/>
        <v>Fall</v>
      </c>
      <c r="AH10" t="s">
        <v>530</v>
      </c>
      <c r="AI10" t="s">
        <v>527</v>
      </c>
    </row>
    <row r="11" spans="1:35" x14ac:dyDescent="0.25">
      <c r="A11" s="21">
        <v>10</v>
      </c>
      <c r="B11" s="21" t="str">
        <f>IFERROR(VLOOKUP(A11,Ortsverzeichnis!$M$9:$N$9998,2,0),"")</f>
        <v>Siegertshofen</v>
      </c>
      <c r="C11" s="21">
        <f>IF(B11="","",IF(COUNTIF(B$1:B11,B11)&gt;1,"",1))</f>
        <v>1</v>
      </c>
      <c r="D11" s="21">
        <f>IF(C11=1,SUM($C$1:C10),"")</f>
        <v>10</v>
      </c>
      <c r="E11" s="21" t="str">
        <f t="shared" si="1"/>
        <v>Siegertshofen</v>
      </c>
      <c r="F11" s="21">
        <v>10</v>
      </c>
      <c r="G11" s="21" t="str">
        <f t="shared" si="2"/>
        <v>Siegertshofen</v>
      </c>
      <c r="H11" s="21">
        <v>10</v>
      </c>
      <c r="I11" s="21" t="str">
        <f>IFERROR(VLOOKUP(H11,Ortsverzeichnis!$S$9:$T$9998,2,0),"")</f>
        <v>Großeglsee</v>
      </c>
      <c r="J11" s="21">
        <f>IF(I11="","",IF(COUNTIF(I$1:I11,I11)&gt;1,"",1))</f>
        <v>1</v>
      </c>
      <c r="K11" s="21">
        <f>IF(J11=1,SUM($J$1:J10),"")</f>
        <v>10</v>
      </c>
      <c r="L11" s="21" t="str">
        <f t="shared" si="3"/>
        <v>Großeglsee</v>
      </c>
      <c r="M11" s="21">
        <v>10</v>
      </c>
      <c r="N11" s="21" t="str">
        <f t="shared" si="0"/>
        <v>Großeglsee</v>
      </c>
      <c r="O11" s="21">
        <v>10</v>
      </c>
      <c r="P11" s="21" t="str">
        <f>IFERROR(VLOOKUP(O11,Ortsverzeichnis!$P$9:$Q$9998,2,0),"")</f>
        <v/>
      </c>
      <c r="Q11" s="21" t="str">
        <f>IF(P11="","",IF(COUNTIF(P$1:P11,P11)&gt;1,"",1))</f>
        <v/>
      </c>
      <c r="R11" s="21" t="str">
        <f>IF(Q11=1,SUM($Q$1:Q10),"")</f>
        <v/>
      </c>
      <c r="S11" s="21" t="str">
        <f t="shared" si="4"/>
        <v/>
      </c>
      <c r="T11" s="21">
        <v>10</v>
      </c>
      <c r="U11" s="21" t="str">
        <f t="shared" si="5"/>
        <v/>
      </c>
      <c r="V11" s="21">
        <v>10</v>
      </c>
      <c r="W11" s="21" t="str">
        <f>IFERROR(VLOOKUP(V11,Ortsverzeichnis!$J$9:$K$9998,2,0),"")</f>
        <v>Fleck</v>
      </c>
      <c r="X11" s="21">
        <f>IF(W11="","",IF(COUNTIF(W$1:W11,W11)&gt;1,"",1))</f>
        <v>1</v>
      </c>
      <c r="Y11" s="21">
        <f>IF(X11=1,SUM($X$1:X10),"")</f>
        <v>10</v>
      </c>
      <c r="Z11" s="21" t="str">
        <f t="shared" si="6"/>
        <v>Fleck</v>
      </c>
      <c r="AA11" s="21">
        <v>10</v>
      </c>
      <c r="AB11" s="21" t="str">
        <f t="shared" si="7"/>
        <v>Fleck</v>
      </c>
      <c r="AH11">
        <v>1</v>
      </c>
      <c r="AI11">
        <v>7</v>
      </c>
    </row>
    <row r="12" spans="1:35" x14ac:dyDescent="0.25">
      <c r="A12" s="21">
        <v>11</v>
      </c>
      <c r="B12" s="21" t="str">
        <f>IFERROR(VLOOKUP(A12,Ortsverzeichnis!$M$9:$N$9998,2,0),"")</f>
        <v>Schallkofen</v>
      </c>
      <c r="C12" s="21">
        <f>IF(B12="","",IF(COUNTIF(B$1:B12,B12)&gt;1,"",1))</f>
        <v>1</v>
      </c>
      <c r="D12" s="21">
        <f>IF(C12=1,SUM($C$1:C11),"")</f>
        <v>11</v>
      </c>
      <c r="E12" s="21" t="str">
        <f t="shared" si="1"/>
        <v>Schallkofen</v>
      </c>
      <c r="F12" s="21">
        <v>11</v>
      </c>
      <c r="G12" s="21" t="str">
        <f t="shared" si="2"/>
        <v>Schallkofen</v>
      </c>
      <c r="H12" s="21">
        <v>11</v>
      </c>
      <c r="I12" s="21" t="str">
        <f>IFERROR(VLOOKUP(H12,Ortsverzeichnis!$S$9:$T$9998,2,0),"")</f>
        <v>Heigl</v>
      </c>
      <c r="J12" s="21">
        <f>IF(I12="","",IF(COUNTIF(I$1:I12,I12)&gt;1,"",1))</f>
        <v>1</v>
      </c>
      <c r="K12" s="21">
        <f>IF(J12=1,SUM($J$1:J11),"")</f>
        <v>11</v>
      </c>
      <c r="L12" s="21" t="str">
        <f t="shared" si="3"/>
        <v>Heigl</v>
      </c>
      <c r="M12" s="21">
        <v>11</v>
      </c>
      <c r="N12" s="21" t="str">
        <f t="shared" si="0"/>
        <v>Heigl</v>
      </c>
      <c r="O12" s="21">
        <v>11</v>
      </c>
      <c r="P12" s="21" t="str">
        <f>IFERROR(VLOOKUP(O12,Ortsverzeichnis!$P$9:$Q$9998,2,0),"")</f>
        <v/>
      </c>
      <c r="Q12" s="21" t="str">
        <f>IF(P12="","",IF(COUNTIF(P$1:P12,P12)&gt;1,"",1))</f>
        <v/>
      </c>
      <c r="R12" s="21" t="str">
        <f>IF(Q12=1,SUM($Q$1:Q11),"")</f>
        <v/>
      </c>
      <c r="S12" s="21" t="str">
        <f t="shared" si="4"/>
        <v/>
      </c>
      <c r="T12" s="21">
        <v>11</v>
      </c>
      <c r="U12" s="21" t="str">
        <f t="shared" si="5"/>
        <v/>
      </c>
      <c r="V12" s="21">
        <v>11</v>
      </c>
      <c r="W12" s="21" t="str">
        <f>IFERROR(VLOOKUP(V12,Ortsverzeichnis!$J$9:$K$9998,2,0),"")</f>
        <v>Fleckhaus</v>
      </c>
      <c r="X12" s="21">
        <f>IF(W12="","",IF(COUNTIF(W$1:W12,W12)&gt;1,"",1))</f>
        <v>1</v>
      </c>
      <c r="Y12" s="21">
        <f>IF(X12=1,SUM($X$1:X11),"")</f>
        <v>11</v>
      </c>
      <c r="Z12" s="21" t="str">
        <f t="shared" si="6"/>
        <v>Fleckhaus</v>
      </c>
      <c r="AA12" s="21">
        <v>11</v>
      </c>
      <c r="AB12" s="21" t="str">
        <f t="shared" si="7"/>
        <v>Fleckhaus</v>
      </c>
    </row>
    <row r="13" spans="1:35" x14ac:dyDescent="0.25">
      <c r="A13" s="21">
        <v>12</v>
      </c>
      <c r="B13" s="21" t="str">
        <f>IFERROR(VLOOKUP(A13,Ortsverzeichnis!$M$9:$N$9998,2,0),"")</f>
        <v>Thanning</v>
      </c>
      <c r="C13" s="21">
        <f>IF(B13="","",IF(COUNTIF(B$1:B13,B13)&gt;1,"",1))</f>
        <v>1</v>
      </c>
      <c r="D13" s="21">
        <f>IF(C13=1,SUM($C$1:C12),"")</f>
        <v>12</v>
      </c>
      <c r="E13" s="21" t="str">
        <f t="shared" si="1"/>
        <v>Thanning</v>
      </c>
      <c r="F13" s="21">
        <v>12</v>
      </c>
      <c r="G13" s="21" t="str">
        <f t="shared" si="2"/>
        <v>Thanning</v>
      </c>
      <c r="H13" s="21">
        <v>12</v>
      </c>
      <c r="I13" s="21" t="str">
        <f>IFERROR(VLOOKUP(H13,Ortsverzeichnis!$S$9:$T$9998,2,0),"")</f>
        <v>Helfertsried</v>
      </c>
      <c r="J13" s="21">
        <f>IF(I13="","",IF(COUNTIF(I$1:I13,I13)&gt;1,"",1))</f>
        <v>1</v>
      </c>
      <c r="K13" s="21">
        <f>IF(J13=1,SUM($J$1:J12),"")</f>
        <v>12</v>
      </c>
      <c r="L13" s="21" t="str">
        <f t="shared" si="3"/>
        <v>Helfertsried</v>
      </c>
      <c r="M13" s="21">
        <v>12</v>
      </c>
      <c r="N13" s="21" t="str">
        <f t="shared" si="0"/>
        <v>Helfertsried</v>
      </c>
      <c r="O13" s="21">
        <v>12</v>
      </c>
      <c r="P13" s="21" t="str">
        <f>IFERROR(VLOOKUP(O13,Ortsverzeichnis!$P$9:$Q$9998,2,0),"")</f>
        <v/>
      </c>
      <c r="Q13" s="21" t="str">
        <f>IF(P13="","",IF(COUNTIF(P$1:P13,P13)&gt;1,"",1))</f>
        <v/>
      </c>
      <c r="R13" s="21" t="str">
        <f>IF(Q13=1,SUM($Q$1:Q12),"")</f>
        <v/>
      </c>
      <c r="S13" s="21" t="str">
        <f t="shared" si="4"/>
        <v/>
      </c>
      <c r="T13" s="21">
        <v>12</v>
      </c>
      <c r="U13" s="21" t="str">
        <f t="shared" si="5"/>
        <v/>
      </c>
      <c r="V13" s="21">
        <v>12</v>
      </c>
      <c r="W13" s="21" t="str">
        <f>IFERROR(VLOOKUP(V13,Ortsverzeichnis!$J$9:$K$9998,2,0),"")</f>
        <v>Florianshütte</v>
      </c>
      <c r="X13" s="21">
        <f>IF(W13="","",IF(COUNTIF(W$1:W13,W13)&gt;1,"",1))</f>
        <v>1</v>
      </c>
      <c r="Y13" s="21">
        <f>IF(X13=1,SUM($X$1:X12),"")</f>
        <v>12</v>
      </c>
      <c r="Z13" s="21" t="str">
        <f t="shared" si="6"/>
        <v>Florianshütte</v>
      </c>
      <c r="AA13" s="21">
        <v>12</v>
      </c>
      <c r="AB13" s="21" t="str">
        <f t="shared" si="7"/>
        <v>Florianshütte</v>
      </c>
      <c r="AH13" t="s">
        <v>530</v>
      </c>
      <c r="AI13" t="s">
        <v>528</v>
      </c>
    </row>
    <row r="14" spans="1:35" x14ac:dyDescent="0.25">
      <c r="A14" s="21">
        <v>13</v>
      </c>
      <c r="B14" s="21" t="str">
        <f>IFERROR(VLOOKUP(A14,Ortsverzeichnis!$M$9:$N$9998,2,0),"")</f>
        <v>Weihermühle</v>
      </c>
      <c r="C14" s="21">
        <f>IF(B14="","",IF(COUNTIF(B$1:B14,B14)&gt;1,"",1))</f>
        <v>1</v>
      </c>
      <c r="D14" s="21">
        <f>IF(C14=1,SUM($C$1:C13),"")</f>
        <v>13</v>
      </c>
      <c r="E14" s="21" t="str">
        <f t="shared" si="1"/>
        <v>Weihermühle</v>
      </c>
      <c r="F14" s="21">
        <v>13</v>
      </c>
      <c r="G14" s="21" t="str">
        <f t="shared" si="2"/>
        <v>Weihermühle</v>
      </c>
      <c r="H14" s="21">
        <v>13</v>
      </c>
      <c r="I14" s="21" t="str">
        <f>IFERROR(VLOOKUP(H14,Ortsverzeichnis!$S$9:$T$9998,2,0),"")</f>
        <v>Hofen</v>
      </c>
      <c r="J14" s="21">
        <f>IF(I14="","",IF(COUNTIF(I$1:I14,I14)&gt;1,"",1))</f>
        <v>1</v>
      </c>
      <c r="K14" s="21">
        <f>IF(J14=1,SUM($J$1:J13),"")</f>
        <v>13</v>
      </c>
      <c r="L14" s="21" t="str">
        <f t="shared" si="3"/>
        <v>Hofen</v>
      </c>
      <c r="M14" s="21">
        <v>13</v>
      </c>
      <c r="N14" s="21" t="str">
        <f t="shared" si="0"/>
        <v>Hofen</v>
      </c>
      <c r="O14" s="21">
        <v>13</v>
      </c>
      <c r="P14" s="21" t="str">
        <f>IFERROR(VLOOKUP(O14,Ortsverzeichnis!$P$9:$Q$9998,2,0),"")</f>
        <v/>
      </c>
      <c r="Q14" s="21" t="str">
        <f>IF(P14="","",IF(COUNTIF(P$1:P14,P14)&gt;1,"",1))</f>
        <v/>
      </c>
      <c r="R14" s="21" t="str">
        <f>IF(Q14=1,SUM($Q$1:Q13),"")</f>
        <v/>
      </c>
      <c r="S14" s="21" t="str">
        <f t="shared" si="4"/>
        <v/>
      </c>
      <c r="T14" s="21">
        <v>13</v>
      </c>
      <c r="U14" s="21" t="str">
        <f t="shared" ref="U14:U66" si="8">IFERROR(VLOOKUP(T14,R:S,2,0),"")</f>
        <v/>
      </c>
      <c r="V14" s="21">
        <v>13</v>
      </c>
      <c r="W14" s="21" t="str">
        <f>IFERROR(VLOOKUP(V14,Ortsverzeichnis!$J$9:$K$9998,2,0),"")</f>
        <v>Forsthaus</v>
      </c>
      <c r="X14" s="21">
        <f>IF(W14="","",IF(COUNTIF(W$1:W14,W14)&gt;1,"",1))</f>
        <v>1</v>
      </c>
      <c r="Y14" s="21">
        <f>IF(X14=1,SUM($X$1:X13),"")</f>
        <v>13</v>
      </c>
      <c r="Z14" s="21" t="str">
        <f t="shared" si="6"/>
        <v>Forsthaus</v>
      </c>
      <c r="AA14" s="21">
        <v>13</v>
      </c>
      <c r="AB14" s="21" t="str">
        <f t="shared" si="7"/>
        <v>Forsthaus</v>
      </c>
      <c r="AH14">
        <v>1</v>
      </c>
      <c r="AI14">
        <v>8</v>
      </c>
    </row>
    <row r="15" spans="1:35" x14ac:dyDescent="0.25">
      <c r="A15" s="21">
        <v>14</v>
      </c>
      <c r="B15" s="21" t="str">
        <f>IFERROR(VLOOKUP(A15,Ortsverzeichnis!$M$9:$N$9998,2,0),"")</f>
        <v>Wiesmaier</v>
      </c>
      <c r="C15" s="21">
        <f>IF(B15="","",IF(COUNTIF(B$1:B15,B15)&gt;1,"",1))</f>
        <v>1</v>
      </c>
      <c r="D15" s="21">
        <f>IF(C15=1,SUM($C$1:C14),"")</f>
        <v>14</v>
      </c>
      <c r="E15" s="21" t="str">
        <f t="shared" si="1"/>
        <v>Wiesmaier</v>
      </c>
      <c r="F15" s="21">
        <v>14</v>
      </c>
      <c r="G15" s="21" t="str">
        <f t="shared" si="2"/>
        <v>Wiesmaier</v>
      </c>
      <c r="H15" s="21">
        <v>14</v>
      </c>
      <c r="I15" s="21" t="str">
        <f>IFERROR(VLOOKUP(H15,Ortsverzeichnis!$S$9:$T$9998,2,0),"")</f>
        <v>Holching</v>
      </c>
      <c r="J15" s="21">
        <f>IF(I15="","",IF(COUNTIF(I$1:I15,I15)&gt;1,"",1))</f>
        <v>1</v>
      </c>
      <c r="K15" s="21">
        <f>IF(J15=1,SUM($J$1:J14),"")</f>
        <v>14</v>
      </c>
      <c r="L15" s="21" t="str">
        <f t="shared" si="3"/>
        <v>Holching</v>
      </c>
      <c r="M15" s="21">
        <v>14</v>
      </c>
      <c r="N15" s="21" t="str">
        <f t="shared" si="0"/>
        <v>Holching</v>
      </c>
      <c r="O15" s="21">
        <v>14</v>
      </c>
      <c r="P15" s="21" t="str">
        <f>IFERROR(VLOOKUP(O15,Ortsverzeichnis!$P$9:$Q$9998,2,0),"")</f>
        <v/>
      </c>
      <c r="Q15" s="21" t="str">
        <f>IF(P15="","",IF(COUNTIF(P$1:P15,P15)&gt;1,"",1))</f>
        <v/>
      </c>
      <c r="R15" s="21" t="str">
        <f>IF(Q15=1,SUM($Q$1:Q14),"")</f>
        <v/>
      </c>
      <c r="S15" s="21" t="str">
        <f t="shared" si="4"/>
        <v/>
      </c>
      <c r="T15" s="21">
        <v>14</v>
      </c>
      <c r="U15" s="21" t="str">
        <f t="shared" si="8"/>
        <v/>
      </c>
      <c r="V15" s="21">
        <v>14</v>
      </c>
      <c r="W15" s="21" t="str">
        <f>IFERROR(VLOOKUP(V15,Ortsverzeichnis!$J$9:$K$9998,2,0),"")</f>
        <v>Friedeln</v>
      </c>
      <c r="X15" s="21">
        <f>IF(W15="","",IF(COUNTIF(W$1:W15,W15)&gt;1,"",1))</f>
        <v>1</v>
      </c>
      <c r="Y15" s="21">
        <f>IF(X15=1,SUM($X$1:X14),"")</f>
        <v>14</v>
      </c>
      <c r="Z15" s="21" t="str">
        <f t="shared" si="6"/>
        <v>Friedeln</v>
      </c>
      <c r="AA15" s="21">
        <v>14</v>
      </c>
      <c r="AB15" s="21" t="str">
        <f t="shared" si="7"/>
        <v>Friedeln</v>
      </c>
    </row>
    <row r="16" spans="1:35" x14ac:dyDescent="0.25">
      <c r="A16" s="21">
        <v>15</v>
      </c>
      <c r="B16" s="21" t="str">
        <f>IFERROR(VLOOKUP(A16,Ortsverzeichnis!$M$9:$N$9998,2,0),"")</f>
        <v xml:space="preserve">Worschhausen </v>
      </c>
      <c r="C16" s="21">
        <f>IF(B16="","",IF(COUNTIF(B$1:B16,B16)&gt;1,"",1))</f>
        <v>1</v>
      </c>
      <c r="D16" s="21">
        <f>IF(C16=1,SUM($C$1:C15),"")</f>
        <v>15</v>
      </c>
      <c r="E16" s="21" t="str">
        <f t="shared" si="1"/>
        <v xml:space="preserve">Worschhausen </v>
      </c>
      <c r="F16" s="21">
        <v>15</v>
      </c>
      <c r="G16" s="21" t="str">
        <f t="shared" si="2"/>
        <v xml:space="preserve">Worschhausen </v>
      </c>
      <c r="H16" s="21">
        <v>15</v>
      </c>
      <c r="I16" s="21" t="str">
        <f>IFERROR(VLOOKUP(H16,Ortsverzeichnis!$S$9:$T$9998,2,0),"")</f>
        <v>Humbach</v>
      </c>
      <c r="J16" s="21">
        <f>IF(I16="","",IF(COUNTIF(I$1:I16,I16)&gt;1,"",1))</f>
        <v>1</v>
      </c>
      <c r="K16" s="21">
        <f>IF(J16=1,SUM($J$1:J15),"")</f>
        <v>15</v>
      </c>
      <c r="L16" s="21" t="str">
        <f t="shared" si="3"/>
        <v>Humbach</v>
      </c>
      <c r="M16" s="21">
        <v>15</v>
      </c>
      <c r="N16" s="21" t="str">
        <f t="shared" si="0"/>
        <v>Humbach</v>
      </c>
      <c r="O16" s="21">
        <v>15</v>
      </c>
      <c r="P16" s="21" t="str">
        <f>IFERROR(VLOOKUP(O16,Ortsverzeichnis!$P$9:$Q$9998,2,0),"")</f>
        <v/>
      </c>
      <c r="Q16" s="21" t="str">
        <f>IF(P16="","",IF(COUNTIF(P$1:P16,P16)&gt;1,"",1))</f>
        <v/>
      </c>
      <c r="R16" s="21" t="str">
        <f>IF(Q16=1,SUM($Q$1:Q15),"")</f>
        <v/>
      </c>
      <c r="S16" s="21" t="str">
        <f t="shared" si="4"/>
        <v/>
      </c>
      <c r="T16" s="21">
        <v>15</v>
      </c>
      <c r="U16" s="21" t="str">
        <f t="shared" si="8"/>
        <v/>
      </c>
      <c r="V16" s="21">
        <v>15</v>
      </c>
      <c r="W16" s="21" t="str">
        <f>IFERROR(VLOOKUP(V16,Ortsverzeichnis!$J$9:$K$9998,2,0),"")</f>
        <v>Hinterbichl</v>
      </c>
      <c r="X16" s="21">
        <f>IF(W16="","",IF(COUNTIF(W$1:W16,W16)&gt;1,"",1))</f>
        <v>1</v>
      </c>
      <c r="Y16" s="21">
        <f>IF(X16=1,SUM($X$1:X15),"")</f>
        <v>15</v>
      </c>
      <c r="Z16" s="21" t="str">
        <f t="shared" si="6"/>
        <v>Hinterbichl</v>
      </c>
      <c r="AA16" s="21">
        <v>15</v>
      </c>
      <c r="AB16" s="21" t="str">
        <f t="shared" si="7"/>
        <v>Hinterbichl</v>
      </c>
    </row>
    <row r="17" spans="1:28" x14ac:dyDescent="0.25">
      <c r="A17" s="21">
        <v>16</v>
      </c>
      <c r="B17" s="21" t="str">
        <f>IFERROR(VLOOKUP(A17,Ortsverzeichnis!$M$9:$N$9998,2,0),"")</f>
        <v/>
      </c>
      <c r="C17" s="21" t="str">
        <f>IF(B17="","",IF(COUNTIF(B$1:B17,B17)&gt;1,"",1))</f>
        <v/>
      </c>
      <c r="D17" s="21" t="str">
        <f>IF(C17=1,SUM($C$1:C16),"")</f>
        <v/>
      </c>
      <c r="E17" s="21" t="str">
        <f t="shared" si="1"/>
        <v/>
      </c>
      <c r="F17" s="21">
        <v>16</v>
      </c>
      <c r="G17" s="21" t="str">
        <f t="shared" si="2"/>
        <v/>
      </c>
      <c r="H17" s="21">
        <v>16</v>
      </c>
      <c r="I17" s="21" t="str">
        <f>IFERROR(VLOOKUP(H17,Ortsverzeichnis!$S$9:$T$9998,2,0),"")</f>
        <v>Kleineglsee</v>
      </c>
      <c r="J17" s="21">
        <f>IF(I17="","",IF(COUNTIF(I$1:I17,I17)&gt;1,"",1))</f>
        <v>1</v>
      </c>
      <c r="K17" s="21">
        <f>IF(J17=1,SUM($J$1:J16),"")</f>
        <v>16</v>
      </c>
      <c r="L17" s="21" t="str">
        <f t="shared" si="3"/>
        <v>Kleineglsee</v>
      </c>
      <c r="M17" s="21">
        <v>16</v>
      </c>
      <c r="N17" s="21" t="str">
        <f t="shared" si="0"/>
        <v>Kleineglsee</v>
      </c>
      <c r="O17" s="21">
        <v>16</v>
      </c>
      <c r="P17" s="21" t="str">
        <f>IFERROR(VLOOKUP(O17,Ortsverzeichnis!$P$9:$Q$9998,2,0),"")</f>
        <v/>
      </c>
      <c r="Q17" s="21" t="str">
        <f>IF(P17="","",IF(COUNTIF(P$1:P17,P17)&gt;1,"",1))</f>
        <v/>
      </c>
      <c r="R17" s="21" t="str">
        <f>IF(Q17=1,SUM($Q$1:Q16),"")</f>
        <v/>
      </c>
      <c r="S17" s="21" t="str">
        <f t="shared" si="4"/>
        <v/>
      </c>
      <c r="T17" s="21">
        <v>16</v>
      </c>
      <c r="U17" s="21" t="str">
        <f t="shared" si="8"/>
        <v/>
      </c>
      <c r="V17" s="21">
        <v>16</v>
      </c>
      <c r="W17" s="21" t="str">
        <f>IFERROR(VLOOKUP(V17,Ortsverzeichnis!$J$9:$K$9998,2,0),"")</f>
        <v>Hofen</v>
      </c>
      <c r="X17" s="21">
        <f>IF(W17="","",IF(COUNTIF(W$1:W17,W17)&gt;1,"",1))</f>
        <v>1</v>
      </c>
      <c r="Y17" s="21">
        <f>IF(X17=1,SUM($X$1:X16),"")</f>
        <v>16</v>
      </c>
      <c r="Z17" s="21" t="str">
        <f t="shared" si="6"/>
        <v>Hofen</v>
      </c>
      <c r="AA17" s="21">
        <v>16</v>
      </c>
      <c r="AB17" s="21" t="str">
        <f t="shared" si="7"/>
        <v>Hofen</v>
      </c>
    </row>
    <row r="18" spans="1:28" x14ac:dyDescent="0.25">
      <c r="A18" s="21">
        <v>17</v>
      </c>
      <c r="B18" s="21" t="str">
        <f>IFERROR(VLOOKUP(A18,Ortsverzeichnis!$M$9:$N$9998,2,0),"")</f>
        <v/>
      </c>
      <c r="C18" s="21" t="str">
        <f>IF(B18="","",IF(COUNTIF(B$1:B18,B18)&gt;1,"",1))</f>
        <v/>
      </c>
      <c r="D18" s="21" t="str">
        <f>IF(C18=1,SUM($C$1:C17),"")</f>
        <v/>
      </c>
      <c r="E18" s="21" t="str">
        <f t="shared" si="1"/>
        <v/>
      </c>
      <c r="F18" s="21">
        <v>17</v>
      </c>
      <c r="G18" s="21" t="str">
        <f t="shared" si="2"/>
        <v/>
      </c>
      <c r="H18" s="21">
        <v>17</v>
      </c>
      <c r="I18" s="21" t="str">
        <f>IFERROR(VLOOKUP(H18,Ortsverzeichnis!$S$9:$T$9998,2,0),"")</f>
        <v>Linden</v>
      </c>
      <c r="J18" s="21">
        <f>IF(I18="","",IF(COUNTIF(I$1:I18,I18)&gt;1,"",1))</f>
        <v>1</v>
      </c>
      <c r="K18" s="21">
        <f>IF(J18=1,SUM($J$1:J17),"")</f>
        <v>17</v>
      </c>
      <c r="L18" s="21" t="str">
        <f t="shared" si="3"/>
        <v>Linden</v>
      </c>
      <c r="M18" s="21">
        <v>17</v>
      </c>
      <c r="N18" s="21" t="str">
        <f t="shared" si="0"/>
        <v>Linden</v>
      </c>
      <c r="O18" s="21">
        <v>17</v>
      </c>
      <c r="P18" s="21" t="str">
        <f>IFERROR(VLOOKUP(O18,Ortsverzeichnis!$P$9:$Q$9998,2,0),"")</f>
        <v/>
      </c>
      <c r="Q18" s="21" t="str">
        <f>IF(P18="","",IF(COUNTIF(P$1:P18,P18)&gt;1,"",1))</f>
        <v/>
      </c>
      <c r="R18" s="21" t="str">
        <f>IF(Q18=1,SUM($Q$1:Q17),"")</f>
        <v/>
      </c>
      <c r="S18" s="21" t="str">
        <f t="shared" si="4"/>
        <v/>
      </c>
      <c r="T18" s="21">
        <v>17</v>
      </c>
      <c r="U18" s="21" t="str">
        <f t="shared" si="8"/>
        <v/>
      </c>
      <c r="V18" s="21">
        <v>17</v>
      </c>
      <c r="W18" s="21" t="str">
        <f>IFERROR(VLOOKUP(V18,Ortsverzeichnis!$J$9:$K$9998,2,0),"")</f>
        <v>Holz</v>
      </c>
      <c r="X18" s="21">
        <f>IF(W18="","",IF(COUNTIF(W$1:W18,W18)&gt;1,"",1))</f>
        <v>1</v>
      </c>
      <c r="Y18" s="21">
        <f>IF(X18=1,SUM($X$1:X17),"")</f>
        <v>17</v>
      </c>
      <c r="Z18" s="21" t="str">
        <f t="shared" si="6"/>
        <v>Holz</v>
      </c>
      <c r="AA18" s="21">
        <v>17</v>
      </c>
      <c r="AB18" s="21" t="str">
        <f t="shared" si="7"/>
        <v>Holz</v>
      </c>
    </row>
    <row r="19" spans="1:28" x14ac:dyDescent="0.25">
      <c r="A19" s="21">
        <v>18</v>
      </c>
      <c r="B19" s="21" t="str">
        <f>IFERROR(VLOOKUP(A19,Ortsverzeichnis!$M$9:$N$9998,2,0),"")</f>
        <v/>
      </c>
      <c r="C19" s="21" t="str">
        <f>IF(B19="","",IF(COUNTIF(B$1:B19,B19)&gt;1,"",1))</f>
        <v/>
      </c>
      <c r="D19" s="21" t="str">
        <f>IF(C19=1,SUM($C$1:C18),"")</f>
        <v/>
      </c>
      <c r="E19" s="21" t="str">
        <f t="shared" si="1"/>
        <v/>
      </c>
      <c r="F19" s="21">
        <v>18</v>
      </c>
      <c r="G19" s="21" t="str">
        <f t="shared" si="2"/>
        <v/>
      </c>
      <c r="H19" s="21">
        <v>18</v>
      </c>
      <c r="I19" s="21" t="str">
        <f>IFERROR(VLOOKUP(H19,Ortsverzeichnis!$S$9:$T$9998,2,0),"")</f>
        <v>Lochen</v>
      </c>
      <c r="J19" s="21">
        <f>IF(I19="","",IF(COUNTIF(I$1:I19,I19)&gt;1,"",1))</f>
        <v>1</v>
      </c>
      <c r="K19" s="21">
        <f>IF(J19=1,SUM($J$1:J18),"")</f>
        <v>18</v>
      </c>
      <c r="L19" s="21" t="str">
        <f t="shared" si="3"/>
        <v>Lochen</v>
      </c>
      <c r="M19" s="21">
        <v>18</v>
      </c>
      <c r="N19" s="21" t="str">
        <f t="shared" si="0"/>
        <v>Lochen</v>
      </c>
      <c r="O19" s="21">
        <v>18</v>
      </c>
      <c r="P19" s="21" t="str">
        <f>IFERROR(VLOOKUP(O19,Ortsverzeichnis!$P$9:$Q$9998,2,0),"")</f>
        <v/>
      </c>
      <c r="Q19" s="21" t="str">
        <f>IF(P19="","",IF(COUNTIF(P$1:P19,P19)&gt;1,"",1))</f>
        <v/>
      </c>
      <c r="R19" s="21" t="str">
        <f>IF(Q19=1,SUM($Q$1:Q18),"")</f>
        <v/>
      </c>
      <c r="S19" s="21" t="str">
        <f t="shared" si="4"/>
        <v/>
      </c>
      <c r="T19" s="21">
        <v>18</v>
      </c>
      <c r="U19" s="21" t="str">
        <f t="shared" si="8"/>
        <v/>
      </c>
      <c r="V19" s="21">
        <v>18</v>
      </c>
      <c r="W19" s="21" t="str">
        <f>IFERROR(VLOOKUP(V19,Ortsverzeichnis!$J$9:$K$9998,2,0),"")</f>
        <v>Idealhanghütte</v>
      </c>
      <c r="X19" s="21">
        <f>IF(W19="","",IF(COUNTIF(W$1:W19,W19)&gt;1,"",1))</f>
        <v>1</v>
      </c>
      <c r="Y19" s="21">
        <f>IF(X19=1,SUM($X$1:X18),"")</f>
        <v>18</v>
      </c>
      <c r="Z19" s="21" t="str">
        <f t="shared" si="6"/>
        <v>Idealhanghütte</v>
      </c>
      <c r="AA19" s="21">
        <v>18</v>
      </c>
      <c r="AB19" s="21" t="str">
        <f t="shared" si="7"/>
        <v>Idealhanghütte</v>
      </c>
    </row>
    <row r="20" spans="1:28" x14ac:dyDescent="0.25">
      <c r="A20" s="21">
        <v>19</v>
      </c>
      <c r="B20" s="21" t="str">
        <f>IFERROR(VLOOKUP(A20,Ortsverzeichnis!$M$9:$N$9998,2,0),"")</f>
        <v/>
      </c>
      <c r="C20" s="21" t="str">
        <f>IF(B20="","",IF(COUNTIF(B$1:B20,B20)&gt;1,"",1))</f>
        <v/>
      </c>
      <c r="D20" s="21" t="str">
        <f>IF(C20=1,SUM($C$1:C19),"")</f>
        <v/>
      </c>
      <c r="E20" s="21" t="str">
        <f t="shared" si="1"/>
        <v/>
      </c>
      <c r="F20" s="21">
        <v>19</v>
      </c>
      <c r="G20" s="21" t="str">
        <f t="shared" si="2"/>
        <v/>
      </c>
      <c r="H20" s="21">
        <v>19</v>
      </c>
      <c r="I20" s="21" t="str">
        <f>IFERROR(VLOOKUP(H20,Ortsverzeichnis!$S$9:$T$9998,2,0),"")</f>
        <v>Maria Elend</v>
      </c>
      <c r="J20" s="21">
        <f>IF(I20="","",IF(COUNTIF(I$1:I20,I20)&gt;1,"",1))</f>
        <v>1</v>
      </c>
      <c r="K20" s="21">
        <f>IF(J20=1,SUM($J$1:J19),"")</f>
        <v>19</v>
      </c>
      <c r="L20" s="21" t="str">
        <f t="shared" si="3"/>
        <v>Maria Elend</v>
      </c>
      <c r="M20" s="21">
        <v>19</v>
      </c>
      <c r="N20" s="21" t="str">
        <f t="shared" si="0"/>
        <v>Maria Elend</v>
      </c>
      <c r="O20" s="21">
        <v>19</v>
      </c>
      <c r="P20" s="21" t="str">
        <f>IFERROR(VLOOKUP(O20,Ortsverzeichnis!$P$9:$Q$9998,2,0),"")</f>
        <v/>
      </c>
      <c r="Q20" s="21" t="str">
        <f>IF(P20="","",IF(COUNTIF(P$1:P20,P20)&gt;1,"",1))</f>
        <v/>
      </c>
      <c r="R20" s="21" t="str">
        <f>IF(Q20=1,SUM($Q$1:Q19),"")</f>
        <v/>
      </c>
      <c r="S20" s="21" t="str">
        <f t="shared" si="4"/>
        <v/>
      </c>
      <c r="T20" s="21">
        <v>19</v>
      </c>
      <c r="U20" s="21" t="str">
        <f t="shared" si="8"/>
        <v/>
      </c>
      <c r="V20" s="21">
        <v>19</v>
      </c>
      <c r="W20" s="21" t="str">
        <f>IFERROR(VLOOKUP(V20,Ortsverzeichnis!$J$9:$K$9998,2,0),"")</f>
        <v>Jachenau</v>
      </c>
      <c r="X20" s="21">
        <f>IF(W20="","",IF(COUNTIF(W$1:W20,W20)&gt;1,"",1))</f>
        <v>1</v>
      </c>
      <c r="Y20" s="21">
        <f>IF(X20=1,SUM($X$1:X19),"")</f>
        <v>19</v>
      </c>
      <c r="Z20" s="21" t="str">
        <f t="shared" si="6"/>
        <v>Jachenau</v>
      </c>
      <c r="AA20" s="21">
        <v>19</v>
      </c>
      <c r="AB20" s="21" t="str">
        <f t="shared" si="7"/>
        <v>Jachenau</v>
      </c>
    </row>
    <row r="21" spans="1:28" x14ac:dyDescent="0.25">
      <c r="A21" s="21">
        <v>20</v>
      </c>
      <c r="B21" s="21" t="str">
        <f>IFERROR(VLOOKUP(A21,Ortsverzeichnis!$M$9:$N$9998,2,0),"")</f>
        <v/>
      </c>
      <c r="C21" s="21" t="str">
        <f>IF(B21="","",IF(COUNTIF(B$1:B21,B21)&gt;1,"",1))</f>
        <v/>
      </c>
      <c r="D21" s="21" t="str">
        <f>IF(C21=1,SUM($C$1:C20),"")</f>
        <v/>
      </c>
      <c r="E21" s="21" t="str">
        <f t="shared" si="1"/>
        <v/>
      </c>
      <c r="F21" s="21">
        <v>20</v>
      </c>
      <c r="G21" s="21" t="str">
        <f t="shared" si="2"/>
        <v/>
      </c>
      <c r="H21" s="21">
        <v>20</v>
      </c>
      <c r="I21" s="21" t="str">
        <f>IFERROR(VLOOKUP(H21,Ortsverzeichnis!$S$9:$T$9998,2,0),"")</f>
        <v>Niederreuth</v>
      </c>
      <c r="J21" s="21">
        <f>IF(I21="","",IF(COUNTIF(I$1:I21,I21)&gt;1,"",1))</f>
        <v>1</v>
      </c>
      <c r="K21" s="21">
        <f>IF(J21=1,SUM($J$1:J20),"")</f>
        <v>20</v>
      </c>
      <c r="L21" s="21" t="str">
        <f t="shared" si="3"/>
        <v>Niederreuth</v>
      </c>
      <c r="M21" s="21">
        <v>20</v>
      </c>
      <c r="N21" s="21" t="str">
        <f t="shared" si="0"/>
        <v>Niederreuth</v>
      </c>
      <c r="O21" s="21">
        <v>20</v>
      </c>
      <c r="P21" s="21" t="str">
        <f>IFERROR(VLOOKUP(O21,Ortsverzeichnis!$P$9:$Q$9998,2,0),"")</f>
        <v/>
      </c>
      <c r="Q21" s="21" t="str">
        <f>IF(P21="","",IF(COUNTIF(P$1:P21,P21)&gt;1,"",1))</f>
        <v/>
      </c>
      <c r="R21" s="21" t="str">
        <f>IF(Q21=1,SUM($Q$1:Q20),"")</f>
        <v/>
      </c>
      <c r="S21" s="21" t="str">
        <f t="shared" si="4"/>
        <v/>
      </c>
      <c r="T21" s="21">
        <v>20</v>
      </c>
      <c r="U21" s="21" t="str">
        <f t="shared" si="8"/>
        <v/>
      </c>
      <c r="V21" s="21">
        <v>20</v>
      </c>
      <c r="W21" s="21" t="str">
        <f>IFERROR(VLOOKUP(V21,Ortsverzeichnis!$J$9:$K$9998,2,0),"")</f>
        <v>Kotalm</v>
      </c>
      <c r="X21" s="21">
        <f>IF(W21="","",IF(COUNTIF(W$1:W21,W21)&gt;1,"",1))</f>
        <v>1</v>
      </c>
      <c r="Y21" s="21">
        <f>IF(X21=1,SUM($X$1:X20),"")</f>
        <v>20</v>
      </c>
      <c r="Z21" s="21" t="str">
        <f t="shared" si="6"/>
        <v>Kotalm</v>
      </c>
      <c r="AA21" s="21">
        <v>20</v>
      </c>
      <c r="AB21" s="21" t="str">
        <f t="shared" si="7"/>
        <v>Kotalm</v>
      </c>
    </row>
    <row r="22" spans="1:28" x14ac:dyDescent="0.25">
      <c r="A22" s="21">
        <v>21</v>
      </c>
      <c r="B22" s="21" t="str">
        <f>IFERROR(VLOOKUP(A22,Ortsverzeichnis!$M$9:$N$9998,2,0),"")</f>
        <v/>
      </c>
      <c r="C22" s="21" t="str">
        <f>IF(B22="","",IF(COUNTIF(B$1:B22,B22)&gt;1,"",1))</f>
        <v/>
      </c>
      <c r="D22" s="21" t="str">
        <f>IF(C22=1,SUM($C$1:C21),"")</f>
        <v/>
      </c>
      <c r="E22" s="21" t="str">
        <f t="shared" si="1"/>
        <v/>
      </c>
      <c r="F22" s="21">
        <v>21</v>
      </c>
      <c r="G22" s="21" t="str">
        <f t="shared" si="2"/>
        <v/>
      </c>
      <c r="H22" s="21">
        <v>21</v>
      </c>
      <c r="I22" s="21" t="str">
        <f>IFERROR(VLOOKUP(H22,Ortsverzeichnis!$S$9:$T$9998,2,0),"")</f>
        <v>Obermühltal</v>
      </c>
      <c r="J22" s="21">
        <f>IF(I22="","",IF(COUNTIF(I$1:I22,I22)&gt;1,"",1))</f>
        <v>1</v>
      </c>
      <c r="K22" s="21">
        <f>IF(J22=1,SUM($J$1:J21),"")</f>
        <v>21</v>
      </c>
      <c r="L22" s="21" t="str">
        <f t="shared" si="3"/>
        <v>Obermühltal</v>
      </c>
      <c r="M22" s="21">
        <v>21</v>
      </c>
      <c r="N22" s="21" t="str">
        <f t="shared" si="0"/>
        <v>Obermühltal</v>
      </c>
      <c r="O22" s="21">
        <v>21</v>
      </c>
      <c r="P22" s="21" t="str">
        <f>IFERROR(VLOOKUP(O22,Ortsverzeichnis!$P$9:$Q$9998,2,0),"")</f>
        <v/>
      </c>
      <c r="Q22" s="21" t="str">
        <f>IF(P22="","",IF(COUNTIF(P$1:P22,P22)&gt;1,"",1))</f>
        <v/>
      </c>
      <c r="R22" s="21" t="str">
        <f>IF(Q22=1,SUM($Q$1:Q21),"")</f>
        <v/>
      </c>
      <c r="S22" s="21" t="str">
        <f t="shared" si="4"/>
        <v/>
      </c>
      <c r="T22" s="21">
        <v>21</v>
      </c>
      <c r="U22" s="21" t="str">
        <f t="shared" si="8"/>
        <v/>
      </c>
      <c r="V22" s="21">
        <v>21</v>
      </c>
      <c r="W22" s="21" t="str">
        <f>IFERROR(VLOOKUP(V22,Ortsverzeichnis!$J$9:$K$9998,2,0),"")</f>
        <v>Laich</v>
      </c>
      <c r="X22" s="21">
        <f>IF(W22="","",IF(COUNTIF(W$1:W22,W22)&gt;1,"",1))</f>
        <v>1</v>
      </c>
      <c r="Y22" s="21">
        <f>IF(X22=1,SUM($X$1:X21),"")</f>
        <v>21</v>
      </c>
      <c r="Z22" s="21" t="str">
        <f t="shared" si="6"/>
        <v>Laich</v>
      </c>
      <c r="AA22" s="21">
        <v>21</v>
      </c>
      <c r="AB22" s="21" t="str">
        <f t="shared" si="7"/>
        <v>Laich</v>
      </c>
    </row>
    <row r="23" spans="1:28" x14ac:dyDescent="0.25">
      <c r="A23" s="21">
        <v>22</v>
      </c>
      <c r="B23" s="21" t="str">
        <f>IFERROR(VLOOKUP(A23,Ortsverzeichnis!$M$9:$N$9998,2,0),"")</f>
        <v/>
      </c>
      <c r="C23" s="21" t="str">
        <f>IF(B23="","",IF(COUNTIF(B$1:B23,B23)&gt;1,"",1))</f>
        <v/>
      </c>
      <c r="D23" s="21" t="str">
        <f>IF(C23=1,SUM($C$1:C22),"")</f>
        <v/>
      </c>
      <c r="E23" s="21" t="str">
        <f t="shared" si="1"/>
        <v/>
      </c>
      <c r="F23" s="21">
        <v>22</v>
      </c>
      <c r="G23" s="21" t="str">
        <f t="shared" si="2"/>
        <v/>
      </c>
      <c r="H23" s="21">
        <v>22</v>
      </c>
      <c r="I23" s="21" t="str">
        <f>IFERROR(VLOOKUP(H23,Ortsverzeichnis!$S$9:$T$9998,2,0),"")</f>
        <v>Oed</v>
      </c>
      <c r="J23" s="21">
        <f>IF(I23="","",IF(COUNTIF(I$1:I23,I23)&gt;1,"",1))</f>
        <v>1</v>
      </c>
      <c r="K23" s="21">
        <f>IF(J23=1,SUM($J$1:J22),"")</f>
        <v>22</v>
      </c>
      <c r="L23" s="21" t="str">
        <f t="shared" si="3"/>
        <v>Oed</v>
      </c>
      <c r="M23" s="21">
        <v>22</v>
      </c>
      <c r="N23" s="21" t="str">
        <f t="shared" si="0"/>
        <v>Oed</v>
      </c>
      <c r="O23" s="21">
        <v>22</v>
      </c>
      <c r="P23" s="21" t="str">
        <f>IFERROR(VLOOKUP(O23,Ortsverzeichnis!$P$9:$Q$9998,2,0),"")</f>
        <v/>
      </c>
      <c r="Q23" s="21" t="str">
        <f>IF(P23="","",IF(COUNTIF(P$1:P23,P23)&gt;1,"",1))</f>
        <v/>
      </c>
      <c r="R23" s="21" t="str">
        <f>IF(Q23=1,SUM($Q$1:Q22),"")</f>
        <v/>
      </c>
      <c r="S23" s="21" t="str">
        <f t="shared" si="4"/>
        <v/>
      </c>
      <c r="T23" s="21">
        <v>22</v>
      </c>
      <c r="U23" s="21" t="str">
        <f t="shared" si="8"/>
        <v/>
      </c>
      <c r="V23" s="21">
        <v>22</v>
      </c>
      <c r="W23" s="21" t="str">
        <f>IFERROR(VLOOKUP(V23,Ortsverzeichnis!$J$9:$K$9998,2,0),"")</f>
        <v>Lain</v>
      </c>
      <c r="X23" s="21">
        <f>IF(W23="","",IF(COUNTIF(W$1:W23,W23)&gt;1,"",1))</f>
        <v>1</v>
      </c>
      <c r="Y23" s="21">
        <f>IF(X23=1,SUM($X$1:X22),"")</f>
        <v>22</v>
      </c>
      <c r="Z23" s="21" t="str">
        <f t="shared" si="6"/>
        <v>Lain</v>
      </c>
      <c r="AA23" s="21">
        <v>22</v>
      </c>
      <c r="AB23" s="21" t="str">
        <f t="shared" si="7"/>
        <v>Lain</v>
      </c>
    </row>
    <row r="24" spans="1:28" x14ac:dyDescent="0.25">
      <c r="A24" s="21">
        <v>23</v>
      </c>
      <c r="B24" s="21" t="str">
        <f>IFERROR(VLOOKUP(A24,Ortsverzeichnis!$M$9:$N$9998,2,0),"")</f>
        <v/>
      </c>
      <c r="C24" s="21" t="str">
        <f>IF(B24="","",IF(COUNTIF(B$1:B24,B24)&gt;1,"",1))</f>
        <v/>
      </c>
      <c r="D24" s="21" t="str">
        <f>IF(C24=1,SUM($C$1:C23),"")</f>
        <v/>
      </c>
      <c r="E24" s="21" t="str">
        <f t="shared" si="1"/>
        <v/>
      </c>
      <c r="F24" s="21">
        <v>23</v>
      </c>
      <c r="G24" s="21" t="str">
        <f t="shared" si="2"/>
        <v/>
      </c>
      <c r="H24" s="21">
        <v>23</v>
      </c>
      <c r="I24" s="21" t="str">
        <f>IFERROR(VLOOKUP(H24,Ortsverzeichnis!$S$9:$T$9998,2,0),"")</f>
        <v>Osten</v>
      </c>
      <c r="J24" s="21">
        <f>IF(I24="","",IF(COUNTIF(I$1:I24,I24)&gt;1,"",1))</f>
        <v>1</v>
      </c>
      <c r="K24" s="21">
        <f>IF(J24=1,SUM($J$1:J23),"")</f>
        <v>23</v>
      </c>
      <c r="L24" s="21" t="str">
        <f t="shared" si="3"/>
        <v>Osten</v>
      </c>
      <c r="M24" s="21">
        <v>23</v>
      </c>
      <c r="N24" s="21" t="str">
        <f t="shared" si="0"/>
        <v>Osten</v>
      </c>
      <c r="O24" s="21">
        <v>23</v>
      </c>
      <c r="P24" s="21" t="str">
        <f>IFERROR(VLOOKUP(O24,Ortsverzeichnis!$P$9:$Q$9998,2,0),"")</f>
        <v/>
      </c>
      <c r="Q24" s="21" t="str">
        <f>IF(P24="","",IF(COUNTIF(P$1:P24,P24)&gt;1,"",1))</f>
        <v/>
      </c>
      <c r="R24" s="21" t="str">
        <f>IF(Q24=1,SUM($Q$1:Q23),"")</f>
        <v/>
      </c>
      <c r="S24" s="21" t="str">
        <f t="shared" si="4"/>
        <v/>
      </c>
      <c r="T24" s="21">
        <v>23</v>
      </c>
      <c r="U24" s="21" t="str">
        <f t="shared" si="8"/>
        <v/>
      </c>
      <c r="V24" s="21">
        <v>23</v>
      </c>
      <c r="W24" s="21" t="str">
        <f>IFERROR(VLOOKUP(V24,Ortsverzeichnis!$J$9:$K$9998,2,0),"")</f>
        <v>Lenggrieser Hütte</v>
      </c>
      <c r="X24" s="21">
        <f>IF(W24="","",IF(COUNTIF(W$1:W24,W24)&gt;1,"",1))</f>
        <v>1</v>
      </c>
      <c r="Y24" s="21">
        <f>IF(X24=1,SUM($X$1:X23),"")</f>
        <v>23</v>
      </c>
      <c r="Z24" s="21" t="str">
        <f t="shared" si="6"/>
        <v>Lenggrieser Hütte</v>
      </c>
      <c r="AA24" s="21">
        <v>23</v>
      </c>
      <c r="AB24" s="21" t="str">
        <f t="shared" si="7"/>
        <v>Lenggrieser Hütte</v>
      </c>
    </row>
    <row r="25" spans="1:28" x14ac:dyDescent="0.25">
      <c r="A25" s="21">
        <v>24</v>
      </c>
      <c r="B25" s="21" t="str">
        <f>IFERROR(VLOOKUP(A25,Ortsverzeichnis!$M$9:$N$9998,2,0),"")</f>
        <v/>
      </c>
      <c r="C25" s="21" t="str">
        <f>IF(B25="","",IF(COUNTIF(B$1:B25,B25)&gt;1,"",1))</f>
        <v/>
      </c>
      <c r="D25" s="21" t="str">
        <f>IF(C25=1,SUM($C$1:C24),"")</f>
        <v/>
      </c>
      <c r="E25" s="21" t="str">
        <f t="shared" si="1"/>
        <v/>
      </c>
      <c r="F25" s="21">
        <v>24</v>
      </c>
      <c r="G25" s="21" t="str">
        <f t="shared" si="2"/>
        <v/>
      </c>
      <c r="H25" s="21">
        <v>24</v>
      </c>
      <c r="I25" s="21" t="str">
        <f>IFERROR(VLOOKUP(H25,Ortsverzeichnis!$S$9:$T$9998,2,0),"")</f>
        <v>Pfoderl</v>
      </c>
      <c r="J25" s="21">
        <f>IF(I25="","",IF(COUNTIF(I$1:I25,I25)&gt;1,"",1))</f>
        <v>1</v>
      </c>
      <c r="K25" s="21">
        <f>IF(J25=1,SUM($J$1:J24),"")</f>
        <v>24</v>
      </c>
      <c r="L25" s="21" t="str">
        <f t="shared" si="3"/>
        <v>Pfoderl</v>
      </c>
      <c r="M25" s="21">
        <v>24</v>
      </c>
      <c r="N25" s="21" t="str">
        <f t="shared" si="0"/>
        <v>Pfoderl</v>
      </c>
      <c r="O25" s="21">
        <v>24</v>
      </c>
      <c r="P25" s="21" t="str">
        <f>IFERROR(VLOOKUP(O25,Ortsverzeichnis!$P$9:$Q$9998,2,0),"")</f>
        <v/>
      </c>
      <c r="Q25" s="21" t="str">
        <f>IF(P25="","",IF(COUNTIF(P$1:P25,P25)&gt;1,"",1))</f>
        <v/>
      </c>
      <c r="R25" s="21" t="str">
        <f>IF(Q25=1,SUM($Q$1:Q24),"")</f>
        <v/>
      </c>
      <c r="S25" s="21" t="str">
        <f t="shared" si="4"/>
        <v/>
      </c>
      <c r="T25" s="21">
        <v>24</v>
      </c>
      <c r="U25" s="21" t="str">
        <f t="shared" si="8"/>
        <v/>
      </c>
      <c r="V25" s="21">
        <v>24</v>
      </c>
      <c r="W25" s="21" t="str">
        <f>IFERROR(VLOOKUP(V25,Ortsverzeichnis!$J$9:$K$9998,2,0),"")</f>
        <v>Luitpolder</v>
      </c>
      <c r="X25" s="21">
        <f>IF(W25="","",IF(COUNTIF(W$1:W25,W25)&gt;1,"",1))</f>
        <v>1</v>
      </c>
      <c r="Y25" s="21">
        <f>IF(X25=1,SUM($X$1:X24),"")</f>
        <v>24</v>
      </c>
      <c r="Z25" s="21" t="str">
        <f t="shared" si="6"/>
        <v>Luitpolder</v>
      </c>
      <c r="AA25" s="21">
        <v>24</v>
      </c>
      <c r="AB25" s="21" t="str">
        <f t="shared" si="7"/>
        <v>Luitpolder</v>
      </c>
    </row>
    <row r="26" spans="1:28" x14ac:dyDescent="0.25">
      <c r="A26" s="21">
        <v>25</v>
      </c>
      <c r="B26" s="21" t="str">
        <f>IFERROR(VLOOKUP(A26,Ortsverzeichnis!$M$9:$N$9998,2,0),"")</f>
        <v/>
      </c>
      <c r="C26" s="21" t="str">
        <f>IF(B26="","",IF(COUNTIF(B$1:B26,B26)&gt;1,"",1))</f>
        <v/>
      </c>
      <c r="D26" s="21" t="str">
        <f>IF(C26=1,SUM($C$1:C25),"")</f>
        <v/>
      </c>
      <c r="E26" s="21" t="str">
        <f t="shared" si="1"/>
        <v/>
      </c>
      <c r="F26" s="21">
        <v>25</v>
      </c>
      <c r="G26" s="21" t="str">
        <f t="shared" si="2"/>
        <v/>
      </c>
      <c r="H26" s="21">
        <v>25</v>
      </c>
      <c r="I26" s="21" t="str">
        <f>IFERROR(VLOOKUP(H26,Ortsverzeichnis!$S$9:$T$9998,2,0),"")</f>
        <v>Podling</v>
      </c>
      <c r="J26" s="21">
        <f>IF(I26="","",IF(COUNTIF(I$1:I26,I26)&gt;1,"",1))</f>
        <v>1</v>
      </c>
      <c r="K26" s="21">
        <f>IF(J26=1,SUM($J$1:J25),"")</f>
        <v>25</v>
      </c>
      <c r="L26" s="21" t="str">
        <f t="shared" si="3"/>
        <v>Podling</v>
      </c>
      <c r="M26" s="21">
        <v>25</v>
      </c>
      <c r="N26" s="21" t="str">
        <f t="shared" si="0"/>
        <v>Podling</v>
      </c>
      <c r="O26" s="21">
        <v>25</v>
      </c>
      <c r="P26" s="21" t="str">
        <f>IFERROR(VLOOKUP(O26,Ortsverzeichnis!$P$9:$Q$9998,2,0),"")</f>
        <v/>
      </c>
      <c r="Q26" s="21" t="str">
        <f>IF(P26="","",IF(COUNTIF(P$1:P26,P26)&gt;1,"",1))</f>
        <v/>
      </c>
      <c r="R26" s="21" t="str">
        <f>IF(Q26=1,SUM($Q$1:Q25),"")</f>
        <v/>
      </c>
      <c r="S26" s="21" t="str">
        <f t="shared" si="4"/>
        <v/>
      </c>
      <c r="T26" s="21">
        <v>25</v>
      </c>
      <c r="U26" s="21" t="str">
        <f t="shared" si="8"/>
        <v/>
      </c>
      <c r="V26" s="21">
        <v>25</v>
      </c>
      <c r="W26" s="21" t="str">
        <f>IFERROR(VLOOKUP(V26,Ortsverzeichnis!$J$9:$K$9998,2,0),"")</f>
        <v>Muhle</v>
      </c>
      <c r="X26" s="21">
        <f>IF(W26="","",IF(COUNTIF(W$1:W26,W26)&gt;1,"",1))</f>
        <v>1</v>
      </c>
      <c r="Y26" s="21">
        <f>IF(X26=1,SUM($X$1:X25),"")</f>
        <v>25</v>
      </c>
      <c r="Z26" s="21" t="str">
        <f t="shared" si="6"/>
        <v>Muhle</v>
      </c>
      <c r="AA26" s="21">
        <v>25</v>
      </c>
      <c r="AB26" s="21" t="str">
        <f t="shared" si="7"/>
        <v>Muhle</v>
      </c>
    </row>
    <row r="27" spans="1:28" x14ac:dyDescent="0.25">
      <c r="A27" s="21">
        <v>26</v>
      </c>
      <c r="B27" s="21" t="str">
        <f>IFERROR(VLOOKUP(A27,Ortsverzeichnis!$M$9:$N$9998,2,0),"")</f>
        <v/>
      </c>
      <c r="C27" s="21" t="str">
        <f>IF(B27="","",IF(COUNTIF(B$1:B27,B27)&gt;1,"",1))</f>
        <v/>
      </c>
      <c r="D27" s="21" t="str">
        <f>IF(C27=1,SUM($C$1:C26),"")</f>
        <v/>
      </c>
      <c r="E27" s="21" t="str">
        <f t="shared" si="1"/>
        <v/>
      </c>
      <c r="F27" s="21">
        <v>26</v>
      </c>
      <c r="G27" s="21" t="str">
        <f t="shared" si="2"/>
        <v/>
      </c>
      <c r="H27" s="21">
        <v>26</v>
      </c>
      <c r="I27" s="21" t="str">
        <f>IFERROR(VLOOKUP(H27,Ortsverzeichnis!$S$9:$T$9998,2,0),"")</f>
        <v>Reuth</v>
      </c>
      <c r="J27" s="21">
        <f>IF(I27="","",IF(COUNTIF(I$1:I27,I27)&gt;1,"",1))</f>
        <v>1</v>
      </c>
      <c r="K27" s="21">
        <f>IF(J27=1,SUM($J$1:J26),"")</f>
        <v>26</v>
      </c>
      <c r="L27" s="21" t="str">
        <f t="shared" si="3"/>
        <v>Reuth</v>
      </c>
      <c r="M27" s="21">
        <v>26</v>
      </c>
      <c r="N27" s="21" t="str">
        <f t="shared" si="0"/>
        <v>Reuth</v>
      </c>
      <c r="O27" s="21">
        <v>26</v>
      </c>
      <c r="P27" s="21" t="str">
        <f>IFERROR(VLOOKUP(O27,Ortsverzeichnis!$P$9:$Q$9998,2,0),"")</f>
        <v/>
      </c>
      <c r="Q27" s="21" t="str">
        <f>IF(P27="","",IF(COUNTIF(P$1:P27,P27)&gt;1,"",1))</f>
        <v/>
      </c>
      <c r="R27" s="21" t="str">
        <f>IF(Q27=1,SUM($Q$1:Q26),"")</f>
        <v/>
      </c>
      <c r="S27" s="21" t="str">
        <f t="shared" si="4"/>
        <v/>
      </c>
      <c r="T27" s="21">
        <v>26</v>
      </c>
      <c r="U27" s="21" t="str">
        <f t="shared" si="8"/>
        <v/>
      </c>
      <c r="V27" s="21">
        <v>26</v>
      </c>
      <c r="W27" s="21" t="str">
        <f>IFERROR(VLOOKUP(V27,Ortsverzeichnis!$J$9:$K$9998,2,0),"")</f>
        <v>Niedernach</v>
      </c>
      <c r="X27" s="21">
        <f>IF(W27="","",IF(COUNTIF(W$1:W27,W27)&gt;1,"",1))</f>
        <v>1</v>
      </c>
      <c r="Y27" s="21">
        <f>IF(X27=1,SUM($X$1:X26),"")</f>
        <v>26</v>
      </c>
      <c r="Z27" s="21" t="str">
        <f t="shared" si="6"/>
        <v>Niedernach</v>
      </c>
      <c r="AA27" s="21">
        <v>26</v>
      </c>
      <c r="AB27" s="21" t="str">
        <f t="shared" si="7"/>
        <v>Niedernach</v>
      </c>
    </row>
    <row r="28" spans="1:28" x14ac:dyDescent="0.25">
      <c r="A28" s="21">
        <v>27</v>
      </c>
      <c r="B28" s="21" t="str">
        <f>IFERROR(VLOOKUP(A28,Ortsverzeichnis!$M$9:$N$9998,2,0),"")</f>
        <v/>
      </c>
      <c r="C28" s="21" t="str">
        <f>IF(B28="","",IF(COUNTIF(B$1:B28,B28)&gt;1,"",1))</f>
        <v/>
      </c>
      <c r="D28" s="21" t="str">
        <f>IF(C28=1,SUM($C$1:C27),"")</f>
        <v/>
      </c>
      <c r="E28" s="21" t="str">
        <f t="shared" si="1"/>
        <v/>
      </c>
      <c r="F28" s="21">
        <v>27</v>
      </c>
      <c r="G28" s="21" t="str">
        <f t="shared" si="2"/>
        <v/>
      </c>
      <c r="H28" s="21">
        <v>27</v>
      </c>
      <c r="I28" s="21" t="str">
        <f>IFERROR(VLOOKUP(H28,Ortsverzeichnis!$S$9:$T$9998,2,0),"")</f>
        <v>Ried</v>
      </c>
      <c r="J28" s="21">
        <f>IF(I28="","",IF(COUNTIF(I$1:I28,I28)&gt;1,"",1))</f>
        <v>1</v>
      </c>
      <c r="K28" s="21">
        <f>IF(J28=1,SUM($J$1:J27),"")</f>
        <v>27</v>
      </c>
      <c r="L28" s="21" t="str">
        <f t="shared" si="3"/>
        <v>Ried</v>
      </c>
      <c r="M28" s="21">
        <v>27</v>
      </c>
      <c r="N28" s="21" t="str">
        <f t="shared" si="0"/>
        <v>Ried</v>
      </c>
      <c r="O28" s="21">
        <v>27</v>
      </c>
      <c r="P28" s="21" t="str">
        <f>IFERROR(VLOOKUP(O28,Ortsverzeichnis!$P$9:$Q$9998,2,0),"")</f>
        <v/>
      </c>
      <c r="Q28" s="21" t="str">
        <f>IF(P28="","",IF(COUNTIF(P$1:P28,P28)&gt;1,"",1))</f>
        <v/>
      </c>
      <c r="R28" s="21" t="str">
        <f>IF(Q28=1,SUM($Q$1:Q27),"")</f>
        <v/>
      </c>
      <c r="S28" s="21" t="str">
        <f t="shared" si="4"/>
        <v/>
      </c>
      <c r="T28" s="21">
        <v>27</v>
      </c>
      <c r="U28" s="21" t="str">
        <f t="shared" si="8"/>
        <v/>
      </c>
      <c r="V28" s="21">
        <v>27</v>
      </c>
      <c r="W28" s="21" t="str">
        <f>IFERROR(VLOOKUP(V28,Ortsverzeichnis!$J$9:$K$9998,2,0),"")</f>
        <v>Niggeln</v>
      </c>
      <c r="X28" s="21">
        <f>IF(W28="","",IF(COUNTIF(W$1:W28,W28)&gt;1,"",1))</f>
        <v>1</v>
      </c>
      <c r="Y28" s="21">
        <f>IF(X28=1,SUM($X$1:X27),"")</f>
        <v>27</v>
      </c>
      <c r="Z28" s="21" t="str">
        <f t="shared" si="6"/>
        <v>Niggeln</v>
      </c>
      <c r="AA28" s="21">
        <v>27</v>
      </c>
      <c r="AB28" s="21" t="str">
        <f t="shared" si="7"/>
        <v>Niggeln</v>
      </c>
    </row>
    <row r="29" spans="1:28" x14ac:dyDescent="0.25">
      <c r="A29" s="21">
        <v>28</v>
      </c>
      <c r="B29" s="21" t="str">
        <f>IFERROR(VLOOKUP(A29,Ortsverzeichnis!$M$9:$N$9998,2,0),"")</f>
        <v/>
      </c>
      <c r="C29" s="21" t="str">
        <f>IF(B29="","",IF(COUNTIF(B$1:B29,B29)&gt;1,"",1))</f>
        <v/>
      </c>
      <c r="D29" s="21" t="str">
        <f>IF(C29=1,SUM($C$1:C28),"")</f>
        <v/>
      </c>
      <c r="E29" s="21" t="str">
        <f t="shared" si="1"/>
        <v/>
      </c>
      <c r="F29" s="21">
        <v>28</v>
      </c>
      <c r="G29" s="21" t="str">
        <f t="shared" si="2"/>
        <v/>
      </c>
      <c r="H29" s="21">
        <v>28</v>
      </c>
      <c r="I29" s="21" t="str">
        <f>IFERROR(VLOOKUP(H29,Ortsverzeichnis!$S$9:$T$9998,2,0),"")</f>
        <v>Sonnenhof</v>
      </c>
      <c r="J29" s="21">
        <f>IF(I29="","",IF(COUNTIF(I$1:I29,I29)&gt;1,"",1))</f>
        <v>1</v>
      </c>
      <c r="K29" s="21">
        <f>IF(J29=1,SUM($J$1:J28),"")</f>
        <v>28</v>
      </c>
      <c r="L29" s="21" t="str">
        <f t="shared" si="3"/>
        <v>Sonnenhof</v>
      </c>
      <c r="M29" s="21">
        <v>28</v>
      </c>
      <c r="N29" s="21" t="str">
        <f t="shared" si="0"/>
        <v>Sonnenhof</v>
      </c>
      <c r="O29" s="21">
        <v>28</v>
      </c>
      <c r="P29" s="21" t="str">
        <f>IFERROR(VLOOKUP(O29,Ortsverzeichnis!$P$9:$Q$9998,2,0),"")</f>
        <v/>
      </c>
      <c r="Q29" s="21" t="str">
        <f>IF(P29="","",IF(COUNTIF(P$1:P29,P29)&gt;1,"",1))</f>
        <v/>
      </c>
      <c r="R29" s="21" t="str">
        <f>IF(Q29=1,SUM($Q$1:Q28),"")</f>
        <v/>
      </c>
      <c r="S29" s="21" t="str">
        <f t="shared" si="4"/>
        <v/>
      </c>
      <c r="T29" s="21">
        <v>28</v>
      </c>
      <c r="U29" s="21" t="str">
        <f t="shared" si="8"/>
        <v/>
      </c>
      <c r="V29" s="21">
        <v>28</v>
      </c>
      <c r="W29" s="21" t="str">
        <f>IFERROR(VLOOKUP(V29,Ortsverzeichnis!$J$9:$K$9998,2,0),"")</f>
        <v>Obernach</v>
      </c>
      <c r="X29" s="21">
        <f>IF(W29="","",IF(COUNTIF(W$1:W29,W29)&gt;1,"",1))</f>
        <v>1</v>
      </c>
      <c r="Y29" s="21">
        <f>IF(X29=1,SUM($X$1:X28),"")</f>
        <v>28</v>
      </c>
      <c r="Z29" s="21" t="str">
        <f t="shared" si="6"/>
        <v>Obernach</v>
      </c>
      <c r="AA29" s="21">
        <v>28</v>
      </c>
      <c r="AB29" s="21" t="str">
        <f t="shared" si="7"/>
        <v>Obernach</v>
      </c>
    </row>
    <row r="30" spans="1:28" x14ac:dyDescent="0.25">
      <c r="A30" s="21">
        <v>29</v>
      </c>
      <c r="B30" s="21" t="str">
        <f>IFERROR(VLOOKUP(A30,Ortsverzeichnis!$M$9:$N$9998,2,0),"")</f>
        <v/>
      </c>
      <c r="C30" s="21" t="str">
        <f>IF(B30="","",IF(COUNTIF(B$1:B30,B30)&gt;1,"",1))</f>
        <v/>
      </c>
      <c r="D30" s="21" t="str">
        <f>IF(C30=1,SUM($C$1:C29),"")</f>
        <v/>
      </c>
      <c r="E30" s="21" t="str">
        <f t="shared" si="1"/>
        <v/>
      </c>
      <c r="F30" s="21">
        <v>29</v>
      </c>
      <c r="G30" s="21" t="str">
        <f t="shared" si="2"/>
        <v/>
      </c>
      <c r="H30" s="21">
        <v>29</v>
      </c>
      <c r="I30" s="21" t="str">
        <f>IFERROR(VLOOKUP(H30,Ortsverzeichnis!$S$9:$T$9998,2,0),"")</f>
        <v>Spöttberg</v>
      </c>
      <c r="J30" s="21">
        <f>IF(I30="","",IF(COUNTIF(I$1:I30,I30)&gt;1,"",1))</f>
        <v>1</v>
      </c>
      <c r="K30" s="21">
        <f>IF(J30=1,SUM($J$1:J29),"")</f>
        <v>29</v>
      </c>
      <c r="L30" s="21" t="str">
        <f t="shared" si="3"/>
        <v>Spöttberg</v>
      </c>
      <c r="M30" s="21">
        <v>29</v>
      </c>
      <c r="N30" s="21" t="str">
        <f t="shared" si="0"/>
        <v>Spöttberg</v>
      </c>
      <c r="O30" s="21">
        <v>29</v>
      </c>
      <c r="P30" s="21" t="str">
        <f>IFERROR(VLOOKUP(O30,Ortsverzeichnis!$P$9:$Q$9998,2,0),"")</f>
        <v/>
      </c>
      <c r="Q30" s="21" t="str">
        <f>IF(P30="","",IF(COUNTIF(P$1:P30,P30)&gt;1,"",1))</f>
        <v/>
      </c>
      <c r="R30" s="21" t="str">
        <f>IF(Q30=1,SUM($Q$1:Q29),"")</f>
        <v/>
      </c>
      <c r="S30" s="21" t="str">
        <f t="shared" si="4"/>
        <v/>
      </c>
      <c r="T30" s="21">
        <v>29</v>
      </c>
      <c r="U30" s="21" t="str">
        <f t="shared" si="8"/>
        <v/>
      </c>
      <c r="V30" s="21">
        <v>29</v>
      </c>
      <c r="W30" s="21" t="str">
        <f>IFERROR(VLOOKUP(V30,Ortsverzeichnis!$J$9:$K$9998,2,0),"")</f>
        <v>Ort</v>
      </c>
      <c r="X30" s="21">
        <f>IF(W30="","",IF(COUNTIF(W$1:W30,W30)&gt;1,"",1))</f>
        <v>1</v>
      </c>
      <c r="Y30" s="21">
        <f>IF(X30=1,SUM($X$1:X29),"")</f>
        <v>29</v>
      </c>
      <c r="Z30" s="21" t="str">
        <f t="shared" si="6"/>
        <v>Ort</v>
      </c>
      <c r="AA30" s="21">
        <v>29</v>
      </c>
      <c r="AB30" s="21" t="str">
        <f t="shared" si="7"/>
        <v>Ort</v>
      </c>
    </row>
    <row r="31" spans="1:28" x14ac:dyDescent="0.25">
      <c r="A31" s="21">
        <v>30</v>
      </c>
      <c r="B31" s="21" t="str">
        <f>IFERROR(VLOOKUP(A31,Ortsverzeichnis!$M$9:$N$9998,2,0),"")</f>
        <v/>
      </c>
      <c r="C31" s="21" t="str">
        <f>IF(B31="","",IF(COUNTIF(B$1:B31,B31)&gt;1,"",1))</f>
        <v/>
      </c>
      <c r="D31" s="21" t="str">
        <f>IF(C31=1,SUM($C$1:C30),"")</f>
        <v/>
      </c>
      <c r="E31" s="21" t="str">
        <f t="shared" si="1"/>
        <v/>
      </c>
      <c r="F31" s="21">
        <v>30</v>
      </c>
      <c r="G31" s="21" t="str">
        <f t="shared" si="2"/>
        <v/>
      </c>
      <c r="H31" s="21">
        <v>30</v>
      </c>
      <c r="I31" s="21" t="str">
        <f>IFERROR(VLOOKUP(H31,Ortsverzeichnis!$S$9:$T$9998,2,0),"")</f>
        <v>Schlickenried</v>
      </c>
      <c r="J31" s="21">
        <f>IF(I31="","",IF(COUNTIF(I$1:I31,I31)&gt;1,"",1))</f>
        <v>1</v>
      </c>
      <c r="K31" s="21">
        <f>IF(J31=1,SUM($J$1:J30),"")</f>
        <v>30</v>
      </c>
      <c r="L31" s="21" t="str">
        <f t="shared" si="3"/>
        <v>Schlickenried</v>
      </c>
      <c r="M31" s="21">
        <v>30</v>
      </c>
      <c r="N31" s="21" t="str">
        <f t="shared" si="0"/>
        <v>Schlickenried</v>
      </c>
      <c r="O31" s="21">
        <v>30</v>
      </c>
      <c r="P31" s="21" t="str">
        <f>IFERROR(VLOOKUP(O31,Ortsverzeichnis!$P$9:$Q$9998,2,0),"")</f>
        <v/>
      </c>
      <c r="Q31" s="21" t="str">
        <f>IF(P31="","",IF(COUNTIF(P$1:P31,P31)&gt;1,"",1))</f>
        <v/>
      </c>
      <c r="R31" s="21" t="str">
        <f>IF(Q31=1,SUM($Q$1:Q30),"")</f>
        <v/>
      </c>
      <c r="S31" s="21" t="str">
        <f t="shared" si="4"/>
        <v/>
      </c>
      <c r="T31" s="21">
        <v>30</v>
      </c>
      <c r="U31" s="21" t="str">
        <f t="shared" si="8"/>
        <v/>
      </c>
      <c r="V31" s="21">
        <v>30</v>
      </c>
      <c r="W31" s="21" t="str">
        <f>IFERROR(VLOOKUP(V31,Ortsverzeichnis!$J$9:$K$9998,2,0),"")</f>
        <v>Petern</v>
      </c>
      <c r="X31" s="21">
        <f>IF(W31="","",IF(COUNTIF(W$1:W31,W31)&gt;1,"",1))</f>
        <v>1</v>
      </c>
      <c r="Y31" s="21">
        <f>IF(X31=1,SUM($X$1:X30),"")</f>
        <v>30</v>
      </c>
      <c r="Z31" s="21" t="str">
        <f t="shared" si="6"/>
        <v>Petern</v>
      </c>
      <c r="AA31" s="21">
        <v>30</v>
      </c>
      <c r="AB31" s="21" t="str">
        <f t="shared" si="7"/>
        <v>Petern</v>
      </c>
    </row>
    <row r="32" spans="1:28" x14ac:dyDescent="0.25">
      <c r="A32" s="21">
        <v>31</v>
      </c>
      <c r="B32" s="21" t="str">
        <f>IFERROR(VLOOKUP(A32,Ortsverzeichnis!$M$9:$N$9998,2,0),"")</f>
        <v/>
      </c>
      <c r="C32" s="21" t="str">
        <f>IF(B32="","",IF(COUNTIF(B$1:B32,B32)&gt;1,"",1))</f>
        <v/>
      </c>
      <c r="D32" s="21" t="str">
        <f>IF(C32=1,SUM($C$1:C31),"")</f>
        <v/>
      </c>
      <c r="E32" s="21" t="str">
        <f t="shared" si="1"/>
        <v/>
      </c>
      <c r="F32" s="21">
        <v>31</v>
      </c>
      <c r="G32" s="21" t="str">
        <f t="shared" si="2"/>
        <v/>
      </c>
      <c r="H32" s="21">
        <v>31</v>
      </c>
      <c r="I32" s="21" t="str">
        <f>IFERROR(VLOOKUP(H32,Ortsverzeichnis!$S$9:$T$9998,2,0),"")</f>
        <v>Schönegg</v>
      </c>
      <c r="J32" s="21">
        <f>IF(I32="","",IF(COUNTIF(I$1:I32,I32)&gt;1,"",1))</f>
        <v>1</v>
      </c>
      <c r="K32" s="21">
        <f>IF(J32=1,SUM($J$1:J31),"")</f>
        <v>31</v>
      </c>
      <c r="L32" s="21" t="str">
        <f t="shared" si="3"/>
        <v>Schönegg</v>
      </c>
      <c r="M32" s="21">
        <v>31</v>
      </c>
      <c r="N32" s="21" t="str">
        <f t="shared" si="0"/>
        <v>Schönegg</v>
      </c>
      <c r="O32" s="21">
        <v>31</v>
      </c>
      <c r="P32" s="21" t="str">
        <f>IFERROR(VLOOKUP(O32,Ortsverzeichnis!$P$9:$Q$9998,2,0),"")</f>
        <v/>
      </c>
      <c r="Q32" s="21" t="str">
        <f>IF(P32="","",IF(COUNTIF(P$1:P32,P32)&gt;1,"",1))</f>
        <v/>
      </c>
      <c r="R32" s="21" t="str">
        <f>IF(Q32=1,SUM($Q$1:Q31),"")</f>
        <v/>
      </c>
      <c r="S32" s="21" t="str">
        <f t="shared" si="4"/>
        <v/>
      </c>
      <c r="T32" s="21">
        <v>31</v>
      </c>
      <c r="U32" s="21" t="str">
        <f t="shared" si="8"/>
        <v/>
      </c>
      <c r="V32" s="21">
        <v>31</v>
      </c>
      <c r="W32" s="21" t="str">
        <f>IFERROR(VLOOKUP(V32,Ortsverzeichnis!$J$9:$K$9998,2,0),"")</f>
        <v>Point</v>
      </c>
      <c r="X32" s="21">
        <f>IF(W32="","",IF(COUNTIF(W$1:W32,W32)&gt;1,"",1))</f>
        <v>1</v>
      </c>
      <c r="Y32" s="21">
        <f>IF(X32=1,SUM($X$1:X31),"")</f>
        <v>31</v>
      </c>
      <c r="Z32" s="21" t="str">
        <f t="shared" si="6"/>
        <v>Point</v>
      </c>
      <c r="AA32" s="21">
        <v>31</v>
      </c>
      <c r="AB32" s="21" t="str">
        <f t="shared" si="7"/>
        <v>Point</v>
      </c>
    </row>
    <row r="33" spans="1:28" x14ac:dyDescent="0.25">
      <c r="A33" s="21">
        <v>32</v>
      </c>
      <c r="B33" s="21" t="str">
        <f>IFERROR(VLOOKUP(A33,Ortsverzeichnis!$M$9:$N$9998,2,0),"")</f>
        <v/>
      </c>
      <c r="C33" s="21" t="str">
        <f>IF(B33="","",IF(COUNTIF(B$1:B33,B33)&gt;1,"",1))</f>
        <v/>
      </c>
      <c r="D33" s="21" t="str">
        <f>IF(C33=1,SUM($C$1:C32),"")</f>
        <v/>
      </c>
      <c r="E33" s="21" t="str">
        <f t="shared" si="1"/>
        <v/>
      </c>
      <c r="F33" s="21">
        <v>32</v>
      </c>
      <c r="G33" s="21" t="str">
        <f t="shared" si="2"/>
        <v/>
      </c>
      <c r="H33" s="21">
        <v>32</v>
      </c>
      <c r="I33" s="21" t="str">
        <f>IFERROR(VLOOKUP(H33,Ortsverzeichnis!$S$9:$T$9998,2,0),"")</f>
        <v>Schönrain</v>
      </c>
      <c r="J33" s="21">
        <f>IF(I33="","",IF(COUNTIF(I$1:I33,I33)&gt;1,"",1))</f>
        <v>1</v>
      </c>
      <c r="K33" s="21">
        <f>IF(J33=1,SUM($J$1:J32),"")</f>
        <v>32</v>
      </c>
      <c r="L33" s="21" t="str">
        <f t="shared" si="3"/>
        <v>Schönrain</v>
      </c>
      <c r="M33" s="21">
        <v>32</v>
      </c>
      <c r="N33" s="21" t="str">
        <f t="shared" si="0"/>
        <v>Schönrain</v>
      </c>
      <c r="O33" s="21">
        <v>32</v>
      </c>
      <c r="P33" s="21" t="str">
        <f>IFERROR(VLOOKUP(O33,Ortsverzeichnis!$P$9:$Q$9998,2,0),"")</f>
        <v/>
      </c>
      <c r="Q33" s="21" t="str">
        <f>IF(P33="","",IF(COUNTIF(P$1:P33,P33)&gt;1,"",1))</f>
        <v/>
      </c>
      <c r="R33" s="21" t="str">
        <f>IF(Q33=1,SUM($Q$1:Q32),"")</f>
        <v/>
      </c>
      <c r="S33" s="21" t="str">
        <f t="shared" si="4"/>
        <v/>
      </c>
      <c r="T33" s="21">
        <v>32</v>
      </c>
      <c r="U33" s="21" t="str">
        <f t="shared" si="8"/>
        <v/>
      </c>
      <c r="V33" s="21">
        <v>32</v>
      </c>
      <c r="W33" s="21" t="str">
        <f>IFERROR(VLOOKUP(V33,Ortsverzeichnis!$J$9:$K$9998,2,0),"")</f>
        <v>Quengeralm</v>
      </c>
      <c r="X33" s="21">
        <f>IF(W33="","",IF(COUNTIF(W$1:W33,W33)&gt;1,"",1))</f>
        <v>1</v>
      </c>
      <c r="Y33" s="21">
        <f>IF(X33=1,SUM($X$1:X32),"")</f>
        <v>32</v>
      </c>
      <c r="Z33" s="21" t="str">
        <f t="shared" si="6"/>
        <v>Quengeralm</v>
      </c>
      <c r="AA33" s="21">
        <v>32</v>
      </c>
      <c r="AB33" s="21" t="str">
        <f t="shared" si="7"/>
        <v>Quengeralm</v>
      </c>
    </row>
    <row r="34" spans="1:28" x14ac:dyDescent="0.25">
      <c r="A34" s="21">
        <v>33</v>
      </c>
      <c r="B34" s="21" t="str">
        <f>IFERROR(VLOOKUP(A34,Ortsverzeichnis!$M$9:$N$9998,2,0),"")</f>
        <v/>
      </c>
      <c r="C34" s="21" t="str">
        <f>IF(B34="","",IF(COUNTIF(B$1:B34,B34)&gt;1,"",1))</f>
        <v/>
      </c>
      <c r="D34" s="21" t="str">
        <f>IF(C34=1,SUM($C$1:C33),"")</f>
        <v/>
      </c>
      <c r="E34" s="21" t="str">
        <f t="shared" si="1"/>
        <v/>
      </c>
      <c r="F34" s="21">
        <v>33</v>
      </c>
      <c r="G34" s="21" t="str">
        <f t="shared" si="2"/>
        <v/>
      </c>
      <c r="H34" s="21">
        <v>33</v>
      </c>
      <c r="I34" s="21" t="str">
        <f>IFERROR(VLOOKUP(H34,Ortsverzeichnis!$S$9:$T$9998,2,0),"")</f>
        <v>Schwaighofen</v>
      </c>
      <c r="J34" s="21">
        <f>IF(I34="","",IF(COUNTIF(I$1:I34,I34)&gt;1,"",1))</f>
        <v>1</v>
      </c>
      <c r="K34" s="21">
        <f>IF(J34=1,SUM($J$1:J33),"")</f>
        <v>33</v>
      </c>
      <c r="L34" s="21" t="str">
        <f t="shared" si="3"/>
        <v>Schwaighofen</v>
      </c>
      <c r="M34" s="21">
        <v>33</v>
      </c>
      <c r="N34" s="21" t="str">
        <f t="shared" si="0"/>
        <v>Schwaighofen</v>
      </c>
      <c r="O34" s="21">
        <v>33</v>
      </c>
      <c r="P34" s="21" t="str">
        <f>IFERROR(VLOOKUP(O34,Ortsverzeichnis!$P$9:$Q$9998,2,0),"")</f>
        <v/>
      </c>
      <c r="Q34" s="21" t="str">
        <f>IF(P34="","",IF(COUNTIF(P$1:P34,P34)&gt;1,"",1))</f>
        <v/>
      </c>
      <c r="R34" s="21" t="str">
        <f>IF(Q34=1,SUM($Q$1:Q33),"")</f>
        <v/>
      </c>
      <c r="S34" s="21" t="str">
        <f t="shared" si="4"/>
        <v/>
      </c>
      <c r="T34" s="21">
        <v>33</v>
      </c>
      <c r="U34" s="21" t="str">
        <f t="shared" si="8"/>
        <v/>
      </c>
      <c r="V34" s="21">
        <v>33</v>
      </c>
      <c r="W34" s="21" t="str">
        <f>IFERROR(VLOOKUP(V34,Ortsverzeichnis!$J$9:$K$9998,2,0),"")</f>
        <v>Rauth</v>
      </c>
      <c r="X34" s="21">
        <f>IF(W34="","",IF(COUNTIF(W$1:W34,W34)&gt;1,"",1))</f>
        <v>1</v>
      </c>
      <c r="Y34" s="21">
        <f>IF(X34=1,SUM($X$1:X33),"")</f>
        <v>33</v>
      </c>
      <c r="Z34" s="21" t="str">
        <f t="shared" si="6"/>
        <v>Rauth</v>
      </c>
      <c r="AA34" s="21">
        <v>33</v>
      </c>
      <c r="AB34" s="21" t="str">
        <f t="shared" si="7"/>
        <v>Rauth</v>
      </c>
    </row>
    <row r="35" spans="1:28" x14ac:dyDescent="0.25">
      <c r="A35" s="21">
        <v>34</v>
      </c>
      <c r="B35" s="21" t="str">
        <f>IFERROR(VLOOKUP(A35,Ortsverzeichnis!$M$9:$N$9998,2,0),"")</f>
        <v/>
      </c>
      <c r="C35" s="21" t="str">
        <f>IF(B35="","",IF(COUNTIF(B$1:B35,B35)&gt;1,"",1))</f>
        <v/>
      </c>
      <c r="D35" s="21" t="str">
        <f>IF(C35=1,SUM($C$1:C34),"")</f>
        <v/>
      </c>
      <c r="E35" s="21" t="str">
        <f t="shared" si="1"/>
        <v/>
      </c>
      <c r="F35" s="21">
        <v>34</v>
      </c>
      <c r="G35" s="21" t="str">
        <f t="shared" si="2"/>
        <v/>
      </c>
      <c r="H35" s="21">
        <v>34</v>
      </c>
      <c r="I35" s="21" t="str">
        <f>IFERROR(VLOOKUP(H35,Ortsverzeichnis!$S$9:$T$9998,2,0),"")</f>
        <v>Steinsberg</v>
      </c>
      <c r="J35" s="21">
        <f>IF(I35="","",IF(COUNTIF(I$1:I35,I35)&gt;1,"",1))</f>
        <v>1</v>
      </c>
      <c r="K35" s="21">
        <f>IF(J35=1,SUM($J$1:J34),"")</f>
        <v>34</v>
      </c>
      <c r="L35" s="21" t="str">
        <f t="shared" si="3"/>
        <v>Steinsberg</v>
      </c>
      <c r="M35" s="21">
        <v>34</v>
      </c>
      <c r="N35" s="21" t="str">
        <f t="shared" si="0"/>
        <v>Steinsberg</v>
      </c>
      <c r="O35" s="21">
        <v>34</v>
      </c>
      <c r="P35" s="21" t="str">
        <f>IFERROR(VLOOKUP(O35,Ortsverzeichnis!$P$9:$Q$9998,2,0),"")</f>
        <v/>
      </c>
      <c r="Q35" s="21" t="str">
        <f>IF(P35="","",IF(COUNTIF(P$1:P35,P35)&gt;1,"",1))</f>
        <v/>
      </c>
      <c r="R35" s="21" t="str">
        <f>IF(Q35=1,SUM($Q$1:Q34),"")</f>
        <v/>
      </c>
      <c r="S35" s="21" t="str">
        <f t="shared" si="4"/>
        <v/>
      </c>
      <c r="T35" s="21">
        <v>34</v>
      </c>
      <c r="U35" s="21" t="str">
        <f t="shared" si="8"/>
        <v/>
      </c>
      <c r="V35" s="21">
        <v>34</v>
      </c>
      <c r="W35" s="21" t="str">
        <f>IFERROR(VLOOKUP(V35,Ortsverzeichnis!$J$9:$K$9998,2,0),"")</f>
        <v>Reiseralm</v>
      </c>
      <c r="X35" s="21">
        <f>IF(W35="","",IF(COUNTIF(W$1:W35,W35)&gt;1,"",1))</f>
        <v>1</v>
      </c>
      <c r="Y35" s="21">
        <f>IF(X35=1,SUM($X$1:X34),"")</f>
        <v>34</v>
      </c>
      <c r="Z35" s="21" t="str">
        <f t="shared" si="6"/>
        <v>Reiseralm</v>
      </c>
      <c r="AA35" s="21">
        <v>34</v>
      </c>
      <c r="AB35" s="21" t="str">
        <f t="shared" si="7"/>
        <v>Reiseralm</v>
      </c>
    </row>
    <row r="36" spans="1:28" x14ac:dyDescent="0.25">
      <c r="A36" s="21">
        <v>35</v>
      </c>
      <c r="B36" s="21" t="str">
        <f>IFERROR(VLOOKUP(A36,Ortsverzeichnis!$M$9:$N$9998,2,0),"")</f>
        <v/>
      </c>
      <c r="C36" s="21" t="str">
        <f>IF(B36="","",IF(COUNTIF(B$1:B36,B36)&gt;1,"",1))</f>
        <v/>
      </c>
      <c r="D36" s="21" t="str">
        <f>IF(C36=1,SUM($C$1:C35),"")</f>
        <v/>
      </c>
      <c r="E36" s="21" t="str">
        <f t="shared" si="1"/>
        <v/>
      </c>
      <c r="F36" s="21">
        <v>35</v>
      </c>
      <c r="G36" s="21" t="str">
        <f t="shared" si="2"/>
        <v/>
      </c>
      <c r="H36" s="21">
        <v>35</v>
      </c>
      <c r="I36" s="21" t="str">
        <f>IFERROR(VLOOKUP(H36,Ortsverzeichnis!$S$9:$T$9998,2,0),"")</f>
        <v>Tattenkofen</v>
      </c>
      <c r="J36" s="21">
        <f>IF(I36="","",IF(COUNTIF(I$1:I36,I36)&gt;1,"",1))</f>
        <v>1</v>
      </c>
      <c r="K36" s="21">
        <f>IF(J36=1,SUM($J$1:J35),"")</f>
        <v>35</v>
      </c>
      <c r="L36" s="21" t="str">
        <f t="shared" si="3"/>
        <v>Tattenkofen</v>
      </c>
      <c r="M36" s="21">
        <v>35</v>
      </c>
      <c r="N36" s="21" t="str">
        <f t="shared" si="0"/>
        <v>Tattenkofen</v>
      </c>
      <c r="O36" s="21">
        <v>35</v>
      </c>
      <c r="P36" s="21" t="str">
        <f>IFERROR(VLOOKUP(O36,Ortsverzeichnis!$P$9:$Q$9998,2,0),"")</f>
        <v/>
      </c>
      <c r="Q36" s="21" t="str">
        <f>IF(P36="","",IF(COUNTIF(P$1:P36,P36)&gt;1,"",1))</f>
        <v/>
      </c>
      <c r="R36" s="21" t="str">
        <f>IF(Q36=1,SUM($Q$1:Q35),"")</f>
        <v/>
      </c>
      <c r="S36" s="21" t="str">
        <f t="shared" si="4"/>
        <v/>
      </c>
      <c r="T36" s="21">
        <v>35</v>
      </c>
      <c r="U36" s="21" t="str">
        <f t="shared" si="8"/>
        <v/>
      </c>
      <c r="V36" s="21">
        <v>35</v>
      </c>
      <c r="W36" s="21" t="str">
        <f>IFERROR(VLOOKUP(V36,Ortsverzeichnis!$J$9:$K$9998,2,0),"")</f>
        <v>Rißbachwehr</v>
      </c>
      <c r="X36" s="21">
        <f>IF(W36="","",IF(COUNTIF(W$1:W36,W36)&gt;1,"",1))</f>
        <v>1</v>
      </c>
      <c r="Y36" s="21">
        <f>IF(X36=1,SUM($X$1:X35),"")</f>
        <v>35</v>
      </c>
      <c r="Z36" s="21" t="str">
        <f t="shared" si="6"/>
        <v>Rißbachwehr</v>
      </c>
      <c r="AA36" s="21">
        <v>35</v>
      </c>
      <c r="AB36" s="21" t="str">
        <f t="shared" si="7"/>
        <v>Rißbachwehr</v>
      </c>
    </row>
    <row r="37" spans="1:28" x14ac:dyDescent="0.25">
      <c r="A37" s="21">
        <v>36</v>
      </c>
      <c r="B37" s="21" t="str">
        <f>IFERROR(VLOOKUP(A37,Ortsverzeichnis!$M$9:$N$9998,2,0),"")</f>
        <v/>
      </c>
      <c r="C37" s="21" t="str">
        <f>IF(B37="","",IF(COUNTIF(B$1:B37,B37)&gt;1,"",1))</f>
        <v/>
      </c>
      <c r="D37" s="21" t="str">
        <f>IF(C37=1,SUM($C$1:C36),"")</f>
        <v/>
      </c>
      <c r="E37" s="21" t="str">
        <f t="shared" si="1"/>
        <v/>
      </c>
      <c r="F37" s="21">
        <v>36</v>
      </c>
      <c r="G37" s="21" t="str">
        <f t="shared" si="2"/>
        <v/>
      </c>
      <c r="H37" s="21">
        <v>36</v>
      </c>
      <c r="I37" s="21" t="str">
        <f>IFERROR(VLOOKUP(H37,Ortsverzeichnis!$S$9:$T$9998,2,0),"")</f>
        <v>Thalham</v>
      </c>
      <c r="J37" s="21">
        <f>IF(I37="","",IF(COUNTIF(I$1:I37,I37)&gt;1,"",1))</f>
        <v>1</v>
      </c>
      <c r="K37" s="21">
        <f>IF(J37=1,SUM($J$1:J36),"")</f>
        <v>36</v>
      </c>
      <c r="L37" s="21" t="str">
        <f t="shared" si="3"/>
        <v>Thalham</v>
      </c>
      <c r="M37" s="21">
        <v>36</v>
      </c>
      <c r="N37" s="21" t="str">
        <f t="shared" si="0"/>
        <v>Thalham</v>
      </c>
      <c r="O37" s="21">
        <v>36</v>
      </c>
      <c r="P37" s="21" t="str">
        <f>IFERROR(VLOOKUP(O37,Ortsverzeichnis!$P$9:$Q$9998,2,0),"")</f>
        <v/>
      </c>
      <c r="Q37" s="21" t="str">
        <f>IF(P37="","",IF(COUNTIF(P$1:P37,P37)&gt;1,"",1))</f>
        <v/>
      </c>
      <c r="R37" s="21" t="str">
        <f>IF(Q37=1,SUM($Q$1:Q36),"")</f>
        <v/>
      </c>
      <c r="S37" s="21" t="str">
        <f t="shared" si="4"/>
        <v/>
      </c>
      <c r="T37" s="21">
        <v>36</v>
      </c>
      <c r="U37" s="21" t="str">
        <f t="shared" si="8"/>
        <v/>
      </c>
      <c r="V37" s="21">
        <v>36</v>
      </c>
      <c r="W37" s="21" t="str">
        <f>IFERROR(VLOOKUP(V37,Ortsverzeichnis!$J$9:$K$9998,2,0),"")</f>
        <v>Sachenbach</v>
      </c>
      <c r="X37" s="21">
        <f>IF(W37="","",IF(COUNTIF(W$1:W37,W37)&gt;1,"",1))</f>
        <v>1</v>
      </c>
      <c r="Y37" s="21">
        <f>IF(X37=1,SUM($X$1:X36),"")</f>
        <v>36</v>
      </c>
      <c r="Z37" s="21" t="str">
        <f t="shared" si="6"/>
        <v>Sachenbach</v>
      </c>
      <c r="AA37" s="21">
        <v>36</v>
      </c>
      <c r="AB37" s="21" t="str">
        <f t="shared" si="7"/>
        <v>Sachenbach</v>
      </c>
    </row>
    <row r="38" spans="1:28" x14ac:dyDescent="0.25">
      <c r="A38" s="21">
        <v>37</v>
      </c>
      <c r="B38" s="21" t="str">
        <f>IFERROR(VLOOKUP(A38,Ortsverzeichnis!$M$9:$N$9998,2,0),"")</f>
        <v/>
      </c>
      <c r="C38" s="21" t="str">
        <f>IF(B38="","",IF(COUNTIF(B$1:B38,B38)&gt;1,"",1))</f>
        <v/>
      </c>
      <c r="D38" s="21" t="str">
        <f>IF(C38=1,SUM($C$1:C37),"")</f>
        <v/>
      </c>
      <c r="E38" s="21" t="str">
        <f t="shared" si="1"/>
        <v/>
      </c>
      <c r="F38" s="21">
        <v>37</v>
      </c>
      <c r="G38" s="21" t="str">
        <f t="shared" si="2"/>
        <v/>
      </c>
      <c r="H38" s="21">
        <v>37</v>
      </c>
      <c r="I38" s="21" t="str">
        <f>IFERROR(VLOOKUP(H38,Ortsverzeichnis!$S$9:$T$9998,2,0),"")</f>
        <v>Trischberg</v>
      </c>
      <c r="J38" s="21">
        <f>IF(I38="","",IF(COUNTIF(I$1:I38,I38)&gt;1,"",1))</f>
        <v>1</v>
      </c>
      <c r="K38" s="21">
        <f>IF(J38=1,SUM($J$1:J37),"")</f>
        <v>37</v>
      </c>
      <c r="L38" s="21" t="str">
        <f t="shared" si="3"/>
        <v>Trischberg</v>
      </c>
      <c r="M38" s="21">
        <v>37</v>
      </c>
      <c r="N38" s="21" t="str">
        <f t="shared" si="0"/>
        <v>Trischberg</v>
      </c>
      <c r="O38" s="21">
        <v>37</v>
      </c>
      <c r="P38" s="21" t="str">
        <f>IFERROR(VLOOKUP(O38,Ortsverzeichnis!$P$9:$Q$9998,2,0),"")</f>
        <v/>
      </c>
      <c r="Q38" s="21" t="str">
        <f>IF(P38="","",IF(COUNTIF(P$1:P38,P38)&gt;1,"",1))</f>
        <v/>
      </c>
      <c r="R38" s="21" t="str">
        <f>IF(Q38=1,SUM($Q$1:Q37),"")</f>
        <v/>
      </c>
      <c r="S38" s="21" t="str">
        <f t="shared" si="4"/>
        <v/>
      </c>
      <c r="T38" s="21">
        <v>37</v>
      </c>
      <c r="U38" s="21" t="str">
        <f t="shared" si="8"/>
        <v/>
      </c>
      <c r="V38" s="21">
        <v>37</v>
      </c>
      <c r="W38" s="21" t="str">
        <f>IFERROR(VLOOKUP(V38,Ortsverzeichnis!$J$9:$K$9998,2,0),"")</f>
        <v>Seekaralm</v>
      </c>
      <c r="X38" s="21">
        <f>IF(W38="","",IF(COUNTIF(W$1:W38,W38)&gt;1,"",1))</f>
        <v>1</v>
      </c>
      <c r="Y38" s="21">
        <f>IF(X38=1,SUM($X$1:X37),"")</f>
        <v>37</v>
      </c>
      <c r="Z38" s="21" t="str">
        <f t="shared" si="6"/>
        <v>Seekaralm</v>
      </c>
      <c r="AA38" s="21">
        <v>37</v>
      </c>
      <c r="AB38" s="21" t="str">
        <f t="shared" si="7"/>
        <v>Seekaralm</v>
      </c>
    </row>
    <row r="39" spans="1:28" x14ac:dyDescent="0.25">
      <c r="A39" s="21">
        <v>38</v>
      </c>
      <c r="B39" s="21" t="str">
        <f>IFERROR(VLOOKUP(A39,Ortsverzeichnis!$M$9:$N$9998,2,0),"")</f>
        <v/>
      </c>
      <c r="C39" s="21" t="str">
        <f>IF(B39="","",IF(COUNTIF(B$1:B39,B39)&gt;1,"",1))</f>
        <v/>
      </c>
      <c r="D39" s="21" t="str">
        <f>IF(C39=1,SUM($C$1:C38),"")</f>
        <v/>
      </c>
      <c r="E39" s="21" t="str">
        <f t="shared" si="1"/>
        <v/>
      </c>
      <c r="F39" s="21">
        <v>38</v>
      </c>
      <c r="G39" s="21" t="str">
        <f t="shared" si="2"/>
        <v/>
      </c>
      <c r="H39" s="21">
        <v>38</v>
      </c>
      <c r="I39" s="21" t="str">
        <f>IFERROR(VLOOKUP(H39,Ortsverzeichnis!$S$9:$T$9998,2,0),"")</f>
        <v>Untermuhltal</v>
      </c>
      <c r="J39" s="21">
        <f>IF(I39="","",IF(COUNTIF(I$1:I39,I39)&gt;1,"",1))</f>
        <v>1</v>
      </c>
      <c r="K39" s="21">
        <f>IF(J39=1,SUM($J$1:J38),"")</f>
        <v>38</v>
      </c>
      <c r="L39" s="21" t="str">
        <f t="shared" si="3"/>
        <v>Untermuhltal</v>
      </c>
      <c r="M39" s="21">
        <v>38</v>
      </c>
      <c r="N39" s="21" t="str">
        <f t="shared" si="0"/>
        <v>Untermuhltal</v>
      </c>
      <c r="O39" s="21">
        <v>38</v>
      </c>
      <c r="P39" s="21" t="str">
        <f>IFERROR(VLOOKUP(O39,Ortsverzeichnis!$P$9:$Q$9998,2,0),"")</f>
        <v/>
      </c>
      <c r="Q39" s="21" t="str">
        <f>IF(P39="","",IF(COUNTIF(P$1:P39,P39)&gt;1,"",1))</f>
        <v/>
      </c>
      <c r="R39" s="21" t="str">
        <f>IF(Q39=1,SUM($Q$1:Q38),"")</f>
        <v/>
      </c>
      <c r="S39" s="21" t="str">
        <f t="shared" si="4"/>
        <v/>
      </c>
      <c r="T39" s="21">
        <v>38</v>
      </c>
      <c r="U39" s="21" t="str">
        <f t="shared" si="8"/>
        <v/>
      </c>
      <c r="V39" s="21">
        <v>38</v>
      </c>
      <c r="W39" s="21" t="str">
        <f>IFERROR(VLOOKUP(V39,Ortsverzeichnis!$J$9:$K$9998,2,0),"")</f>
        <v>Setzplatz</v>
      </c>
      <c r="X39" s="21">
        <f>IF(W39="","",IF(COUNTIF(W$1:W39,W39)&gt;1,"",1))</f>
        <v>1</v>
      </c>
      <c r="Y39" s="21">
        <f>IF(X39=1,SUM($X$1:X38),"")</f>
        <v>38</v>
      </c>
      <c r="Z39" s="21" t="str">
        <f t="shared" si="6"/>
        <v>Setzplatz</v>
      </c>
      <c r="AA39" s="21">
        <v>38</v>
      </c>
      <c r="AB39" s="21" t="str">
        <f t="shared" si="7"/>
        <v>Setzplatz</v>
      </c>
    </row>
    <row r="40" spans="1:28" x14ac:dyDescent="0.25">
      <c r="A40" s="21">
        <v>39</v>
      </c>
      <c r="B40" s="21" t="str">
        <f>IFERROR(VLOOKUP(A40,Ortsverzeichnis!$M$9:$N$9998,2,0),"")</f>
        <v/>
      </c>
      <c r="C40" s="21" t="str">
        <f>IF(B40="","",IF(COUNTIF(B$1:B40,B40)&gt;1,"",1))</f>
        <v/>
      </c>
      <c r="D40" s="21" t="str">
        <f>IF(C40=1,SUM($C$1:C39),"")</f>
        <v/>
      </c>
      <c r="E40" s="21" t="str">
        <f t="shared" si="1"/>
        <v/>
      </c>
      <c r="F40" s="21">
        <v>39</v>
      </c>
      <c r="G40" s="21" t="str">
        <f t="shared" si="2"/>
        <v/>
      </c>
      <c r="H40" s="21">
        <v>39</v>
      </c>
      <c r="I40" s="21" t="str">
        <f>IFERROR(VLOOKUP(H40,Ortsverzeichnis!$S$9:$T$9998,2,0),"")</f>
        <v>Walleiten</v>
      </c>
      <c r="J40" s="21">
        <f>IF(I40="","",IF(COUNTIF(I$1:I40,I40)&gt;1,"",1))</f>
        <v>1</v>
      </c>
      <c r="K40" s="21">
        <f>IF(J40=1,SUM($J$1:J39),"")</f>
        <v>39</v>
      </c>
      <c r="L40" s="21" t="str">
        <f t="shared" si="3"/>
        <v>Walleiten</v>
      </c>
      <c r="M40" s="21">
        <v>39</v>
      </c>
      <c r="N40" s="21" t="str">
        <f t="shared" si="0"/>
        <v>Walleiten</v>
      </c>
      <c r="O40" s="21">
        <v>39</v>
      </c>
      <c r="P40" s="21" t="str">
        <f>IFERROR(VLOOKUP(O40,Ortsverzeichnis!$P$9:$Q$9998,2,0),"")</f>
        <v/>
      </c>
      <c r="Q40" s="21" t="str">
        <f>IF(P40="","",IF(COUNTIF(P$1:P40,P40)&gt;1,"",1))</f>
        <v/>
      </c>
      <c r="R40" s="21" t="str">
        <f>IF(Q40=1,SUM($Q$1:Q39),"")</f>
        <v/>
      </c>
      <c r="S40" s="21" t="str">
        <f t="shared" si="4"/>
        <v/>
      </c>
      <c r="T40" s="21">
        <v>39</v>
      </c>
      <c r="U40" s="21" t="str">
        <f t="shared" si="8"/>
        <v/>
      </c>
      <c r="V40" s="21">
        <v>39</v>
      </c>
      <c r="W40" s="21" t="str">
        <f>IFERROR(VLOOKUP(V40,Ortsverzeichnis!$J$9:$K$9998,2,0),"")</f>
        <v>Schrofeln</v>
      </c>
      <c r="X40" s="21">
        <f>IF(W40="","",IF(COUNTIF(W$1:W40,W40)&gt;1,"",1))</f>
        <v>1</v>
      </c>
      <c r="Y40" s="21">
        <f>IF(X40=1,SUM($X$1:X39),"")</f>
        <v>39</v>
      </c>
      <c r="Z40" s="21" t="str">
        <f t="shared" si="6"/>
        <v>Schrofeln</v>
      </c>
      <c r="AA40" s="21">
        <v>39</v>
      </c>
      <c r="AB40" s="21" t="str">
        <f t="shared" si="7"/>
        <v>Schrofeln</v>
      </c>
    </row>
    <row r="41" spans="1:28" x14ac:dyDescent="0.25">
      <c r="A41" s="21">
        <v>40</v>
      </c>
      <c r="B41" s="21" t="str">
        <f>IFERROR(VLOOKUP(A41,Ortsverzeichnis!$M$9:$N$9998,2,0),"")</f>
        <v/>
      </c>
      <c r="C41" s="21" t="str">
        <f>IF(B41="","",IF(COUNTIF(B$1:B41,B41)&gt;1,"",1))</f>
        <v/>
      </c>
      <c r="D41" s="21" t="str">
        <f>IF(C41=1,SUM($C$1:C40),"")</f>
        <v/>
      </c>
      <c r="E41" s="21" t="str">
        <f t="shared" si="1"/>
        <v/>
      </c>
      <c r="F41" s="21">
        <v>40</v>
      </c>
      <c r="G41" s="21" t="str">
        <f t="shared" si="2"/>
        <v/>
      </c>
      <c r="H41" s="21">
        <v>40</v>
      </c>
      <c r="I41" s="21" t="str">
        <f>IFERROR(VLOOKUP(H41,Ortsverzeichnis!$S$9:$T$9998,2,0),"")</f>
        <v>Zellbach</v>
      </c>
      <c r="J41" s="21">
        <f>IF(I41="","",IF(COUNTIF(I$1:I41,I41)&gt;1,"",1))</f>
        <v>1</v>
      </c>
      <c r="K41" s="21">
        <f>IF(J41=1,SUM($J$1:J40),"")</f>
        <v>40</v>
      </c>
      <c r="L41" s="21" t="str">
        <f t="shared" si="3"/>
        <v>Zellbach</v>
      </c>
      <c r="M41" s="21">
        <v>40</v>
      </c>
      <c r="N41" s="21" t="str">
        <f t="shared" si="0"/>
        <v>Zellbach</v>
      </c>
      <c r="O41" s="21">
        <v>40</v>
      </c>
      <c r="P41" s="21" t="str">
        <f>IFERROR(VLOOKUP(O41,Ortsverzeichnis!$P$9:$Q$9998,2,0),"")</f>
        <v/>
      </c>
      <c r="Q41" s="21" t="str">
        <f>IF(P41="","",IF(COUNTIF(P$1:P41,P41)&gt;1,"",1))</f>
        <v/>
      </c>
      <c r="R41" s="21" t="str">
        <f>IF(Q41=1,SUM($Q$1:Q40),"")</f>
        <v/>
      </c>
      <c r="S41" s="21" t="str">
        <f t="shared" si="4"/>
        <v/>
      </c>
      <c r="T41" s="21">
        <v>40</v>
      </c>
      <c r="U41" s="21" t="str">
        <f t="shared" si="8"/>
        <v/>
      </c>
      <c r="V41" s="21">
        <v>40</v>
      </c>
      <c r="W41" s="21" t="str">
        <f>IFERROR(VLOOKUP(V41,Ortsverzeichnis!$J$9:$K$9998,2,0),"")</f>
        <v>Tannern</v>
      </c>
      <c r="X41" s="21">
        <f>IF(W41="","",IF(COUNTIF(W$1:W41,W41)&gt;1,"",1))</f>
        <v>1</v>
      </c>
      <c r="Y41" s="21">
        <f>IF(X41=1,SUM($X$1:X40),"")</f>
        <v>40</v>
      </c>
      <c r="Z41" s="21" t="str">
        <f t="shared" si="6"/>
        <v>Tannern</v>
      </c>
      <c r="AA41" s="21">
        <v>40</v>
      </c>
      <c r="AB41" s="21" t="str">
        <f t="shared" si="7"/>
        <v>Tannern</v>
      </c>
    </row>
    <row r="42" spans="1:28" x14ac:dyDescent="0.25">
      <c r="A42" s="21">
        <v>41</v>
      </c>
      <c r="B42" s="21" t="str">
        <f>IFERROR(VLOOKUP(A42,Ortsverzeichnis!$M$9:$N$9998,2,0),"")</f>
        <v/>
      </c>
      <c r="C42" s="21" t="str">
        <f>IF(B42="","",IF(COUNTIF(B$1:B42,B42)&gt;1,"",1))</f>
        <v/>
      </c>
      <c r="D42" s="21" t="str">
        <f>IF(C42=1,SUM($C$1:C41),"")</f>
        <v/>
      </c>
      <c r="E42" s="21" t="str">
        <f t="shared" si="1"/>
        <v/>
      </c>
      <c r="F42" s="21">
        <v>41</v>
      </c>
      <c r="G42" s="21" t="str">
        <f t="shared" si="2"/>
        <v/>
      </c>
      <c r="H42" s="21">
        <v>41</v>
      </c>
      <c r="I42" s="21" t="str">
        <f>IFERROR(VLOOKUP(H42,Ortsverzeichnis!$S$9:$T$9998,2,0),"")</f>
        <v/>
      </c>
      <c r="J42" s="21" t="str">
        <f>IF(I42="","",IF(COUNTIF(I$1:I42,I42)&gt;1,"",1))</f>
        <v/>
      </c>
      <c r="K42" s="21" t="str">
        <f>IF(J42=1,SUM($J$1:J41),"")</f>
        <v/>
      </c>
      <c r="L42" s="21" t="str">
        <f t="shared" si="3"/>
        <v/>
      </c>
      <c r="M42" s="21">
        <v>41</v>
      </c>
      <c r="N42" s="21" t="str">
        <f t="shared" si="0"/>
        <v/>
      </c>
      <c r="O42" s="21">
        <v>41</v>
      </c>
      <c r="P42" s="21" t="str">
        <f>IFERROR(VLOOKUP(O42,Ortsverzeichnis!$P$9:$Q$9998,2,0),"")</f>
        <v/>
      </c>
      <c r="Q42" s="21" t="str">
        <f>IF(P42="","",IF(COUNTIF(P$1:P42,P42)&gt;1,"",1))</f>
        <v/>
      </c>
      <c r="R42" s="21" t="str">
        <f>IF(Q42=1,SUM($Q$1:Q41),"")</f>
        <v/>
      </c>
      <c r="S42" s="21" t="str">
        <f t="shared" si="4"/>
        <v/>
      </c>
      <c r="T42" s="21">
        <v>41</v>
      </c>
      <c r="U42" s="21" t="str">
        <f t="shared" si="8"/>
        <v/>
      </c>
      <c r="V42" s="21">
        <v>41</v>
      </c>
      <c r="W42" s="21" t="str">
        <f>IFERROR(VLOOKUP(V42,Ortsverzeichnis!$J$9:$K$9998,2,0),"")</f>
        <v>Tölzer Hütte</v>
      </c>
      <c r="X42" s="21">
        <f>IF(W42="","",IF(COUNTIF(W$1:W42,W42)&gt;1,"",1))</f>
        <v>1</v>
      </c>
      <c r="Y42" s="21">
        <f>IF(X42=1,SUM($X$1:X41),"")</f>
        <v>41</v>
      </c>
      <c r="Z42" s="21" t="str">
        <f t="shared" si="6"/>
        <v>Tölzer Hütte</v>
      </c>
      <c r="AA42" s="21">
        <v>41</v>
      </c>
      <c r="AB42" s="21" t="str">
        <f t="shared" si="7"/>
        <v>Tölzer Hütte</v>
      </c>
    </row>
    <row r="43" spans="1:28" x14ac:dyDescent="0.25">
      <c r="A43" s="21">
        <v>42</v>
      </c>
      <c r="B43" s="21" t="str">
        <f>IFERROR(VLOOKUP(A43,Ortsverzeichnis!$M$9:$N$9998,2,0),"")</f>
        <v/>
      </c>
      <c r="C43" s="21" t="str">
        <f>IF(B43="","",IF(COUNTIF(B$1:B43,B43)&gt;1,"",1))</f>
        <v/>
      </c>
      <c r="D43" s="21" t="str">
        <f>IF(C43=1,SUM($C$1:C42),"")</f>
        <v/>
      </c>
      <c r="E43" s="21" t="str">
        <f t="shared" si="1"/>
        <v/>
      </c>
      <c r="F43" s="21">
        <v>42</v>
      </c>
      <c r="G43" s="21" t="str">
        <f t="shared" si="2"/>
        <v/>
      </c>
      <c r="H43" s="21">
        <v>42</v>
      </c>
      <c r="I43" s="21" t="str">
        <f>IFERROR(VLOOKUP(H43,Ortsverzeichnis!$S$9:$T$9998,2,0),"")</f>
        <v/>
      </c>
      <c r="J43" s="21" t="str">
        <f>IF(I43="","",IF(COUNTIF(I$1:I43,I43)&gt;1,"",1))</f>
        <v/>
      </c>
      <c r="K43" s="21" t="str">
        <f>IF(J43=1,SUM($J$1:J42),"")</f>
        <v/>
      </c>
      <c r="L43" s="21" t="str">
        <f t="shared" si="3"/>
        <v/>
      </c>
      <c r="M43" s="21">
        <v>42</v>
      </c>
      <c r="N43" s="21" t="str">
        <f t="shared" si="0"/>
        <v/>
      </c>
      <c r="O43" s="21">
        <v>42</v>
      </c>
      <c r="P43" s="21" t="str">
        <f>IFERROR(VLOOKUP(O43,Ortsverzeichnis!$P$9:$Q$9998,2,0),"")</f>
        <v/>
      </c>
      <c r="Q43" s="21" t="str">
        <f>IF(P43="","",IF(COUNTIF(P$1:P43,P43)&gt;1,"",1))</f>
        <v/>
      </c>
      <c r="R43" s="21" t="str">
        <f>IF(Q43=1,SUM($Q$1:Q42),"")</f>
        <v/>
      </c>
      <c r="S43" s="21" t="str">
        <f t="shared" si="4"/>
        <v/>
      </c>
      <c r="T43" s="21">
        <v>42</v>
      </c>
      <c r="U43" s="21" t="str">
        <f t="shared" si="8"/>
        <v/>
      </c>
      <c r="V43" s="21">
        <v>42</v>
      </c>
      <c r="W43" s="21" t="str">
        <f>IFERROR(VLOOKUP(V43,Ortsverzeichnis!$J$9:$K$9998,2,0),"")</f>
        <v>Vorderriß</v>
      </c>
      <c r="X43" s="21">
        <f>IF(W43="","",IF(COUNTIF(W$1:W43,W43)&gt;1,"",1))</f>
        <v>1</v>
      </c>
      <c r="Y43" s="21">
        <f>IF(X43=1,SUM($X$1:X42),"")</f>
        <v>42</v>
      </c>
      <c r="Z43" s="21" t="str">
        <f t="shared" si="6"/>
        <v>Vorderriß</v>
      </c>
      <c r="AA43" s="21">
        <v>42</v>
      </c>
      <c r="AB43" s="21" t="str">
        <f t="shared" si="7"/>
        <v>Vorderriß</v>
      </c>
    </row>
    <row r="44" spans="1:28" x14ac:dyDescent="0.25">
      <c r="A44" s="21">
        <v>43</v>
      </c>
      <c r="B44" s="21" t="str">
        <f>IFERROR(VLOOKUP(A44,Ortsverzeichnis!$M$9:$N$9998,2,0),"")</f>
        <v/>
      </c>
      <c r="C44" s="21" t="str">
        <f>IF(B44="","",IF(COUNTIF(B$1:B44,B44)&gt;1,"",1))</f>
        <v/>
      </c>
      <c r="D44" s="21" t="str">
        <f>IF(C44=1,SUM($C$1:C43),"")</f>
        <v/>
      </c>
      <c r="E44" s="21" t="str">
        <f t="shared" si="1"/>
        <v/>
      </c>
      <c r="F44" s="21">
        <v>43</v>
      </c>
      <c r="G44" s="21" t="str">
        <f t="shared" si="2"/>
        <v/>
      </c>
      <c r="H44" s="21">
        <v>43</v>
      </c>
      <c r="I44" s="21" t="str">
        <f>IFERROR(VLOOKUP(H44,Ortsverzeichnis!$S$9:$T$9998,2,0),"")</f>
        <v/>
      </c>
      <c r="J44" s="21" t="str">
        <f>IF(I44="","",IF(COUNTIF(I$1:I44,I44)&gt;1,"",1))</f>
        <v/>
      </c>
      <c r="K44" s="21" t="str">
        <f>IF(J44=1,SUM($J$1:J43),"")</f>
        <v/>
      </c>
      <c r="L44" s="21" t="str">
        <f t="shared" si="3"/>
        <v/>
      </c>
      <c r="M44" s="21">
        <v>43</v>
      </c>
      <c r="N44" s="21" t="str">
        <f t="shared" si="0"/>
        <v/>
      </c>
      <c r="O44" s="21">
        <v>43</v>
      </c>
      <c r="P44" s="21" t="str">
        <f>IFERROR(VLOOKUP(O44,Ortsverzeichnis!$P$9:$Q$9998,2,0),"")</f>
        <v/>
      </c>
      <c r="Q44" s="21" t="str">
        <f>IF(P44="","",IF(COUNTIF(P$1:P44,P44)&gt;1,"",1))</f>
        <v/>
      </c>
      <c r="R44" s="21" t="str">
        <f>IF(Q44=1,SUM($Q$1:Q43),"")</f>
        <v/>
      </c>
      <c r="S44" s="21" t="str">
        <f t="shared" si="4"/>
        <v/>
      </c>
      <c r="T44" s="21">
        <v>43</v>
      </c>
      <c r="U44" s="21" t="str">
        <f t="shared" si="8"/>
        <v/>
      </c>
      <c r="V44" s="21">
        <v>43</v>
      </c>
      <c r="W44" s="21" t="str">
        <f>IFERROR(VLOOKUP(V44,Ortsverzeichnis!$J$9:$K$9998,2,0),"")</f>
        <v>Wieden</v>
      </c>
      <c r="X44" s="21">
        <f>IF(W44="","",IF(COUNTIF(W$1:W44,W44)&gt;1,"",1))</f>
        <v>1</v>
      </c>
      <c r="Y44" s="21">
        <f>IF(X44=1,SUM($X$1:X43),"")</f>
        <v>43</v>
      </c>
      <c r="Z44" s="21" t="str">
        <f t="shared" si="6"/>
        <v>Wieden</v>
      </c>
      <c r="AA44" s="21">
        <v>43</v>
      </c>
      <c r="AB44" s="21" t="str">
        <f t="shared" si="7"/>
        <v>Wieden</v>
      </c>
    </row>
    <row r="45" spans="1:28" x14ac:dyDescent="0.25">
      <c r="A45" s="21">
        <v>44</v>
      </c>
      <c r="B45" s="21" t="str">
        <f>IFERROR(VLOOKUP(A45,Ortsverzeichnis!$M$9:$N$9998,2,0),"")</f>
        <v/>
      </c>
      <c r="C45" s="21" t="str">
        <f>IF(B45="","",IF(COUNTIF(B$1:B45,B45)&gt;1,"",1))</f>
        <v/>
      </c>
      <c r="D45" s="21" t="str">
        <f>IF(C45=1,SUM($C$1:C44),"")</f>
        <v/>
      </c>
      <c r="E45" s="21" t="str">
        <f t="shared" si="1"/>
        <v/>
      </c>
      <c r="F45" s="21">
        <v>44</v>
      </c>
      <c r="G45" s="21" t="str">
        <f t="shared" si="2"/>
        <v/>
      </c>
      <c r="H45" s="21">
        <v>44</v>
      </c>
      <c r="I45" s="21" t="str">
        <f>IFERROR(VLOOKUP(H45,Ortsverzeichnis!$S$9:$T$9998,2,0),"")</f>
        <v/>
      </c>
      <c r="J45" s="21" t="str">
        <f>IF(I45="","",IF(COUNTIF(I$1:I45,I45)&gt;1,"",1))</f>
        <v/>
      </c>
      <c r="K45" s="21" t="str">
        <f>IF(J45=1,SUM($J$1:J44),"")</f>
        <v/>
      </c>
      <c r="L45" s="21" t="str">
        <f t="shared" si="3"/>
        <v/>
      </c>
      <c r="M45" s="21">
        <v>44</v>
      </c>
      <c r="N45" s="21" t="str">
        <f t="shared" si="0"/>
        <v/>
      </c>
      <c r="O45" s="21">
        <v>44</v>
      </c>
      <c r="P45" s="21" t="str">
        <f>IFERROR(VLOOKUP(O45,Ortsverzeichnis!$P$9:$Q$9998,2,0),"")</f>
        <v/>
      </c>
      <c r="Q45" s="21" t="str">
        <f>IF(P45="","",IF(COUNTIF(P$1:P45,P45)&gt;1,"",1))</f>
        <v/>
      </c>
      <c r="R45" s="21" t="str">
        <f>IF(Q45=1,SUM($Q$1:Q44),"")</f>
        <v/>
      </c>
      <c r="S45" s="21" t="str">
        <f t="shared" si="4"/>
        <v/>
      </c>
      <c r="T45" s="21">
        <v>44</v>
      </c>
      <c r="U45" s="21" t="str">
        <f t="shared" si="8"/>
        <v/>
      </c>
      <c r="V45" s="21">
        <v>44</v>
      </c>
      <c r="W45" s="21" t="str">
        <f>IFERROR(VLOOKUP(V45,Ortsverzeichnis!$J$9:$K$9998,2,0),"")</f>
        <v/>
      </c>
      <c r="X45" s="21" t="str">
        <f>IF(W45="","",IF(COUNTIF(W$1:W45,W45)&gt;1,"",1))</f>
        <v/>
      </c>
      <c r="Y45" s="21" t="str">
        <f>IF(X45=1,SUM($X$1:X44),"")</f>
        <v/>
      </c>
      <c r="Z45" s="21" t="str">
        <f t="shared" si="6"/>
        <v/>
      </c>
      <c r="AA45" s="21">
        <v>44</v>
      </c>
      <c r="AB45" s="21" t="str">
        <f t="shared" si="7"/>
        <v/>
      </c>
    </row>
    <row r="46" spans="1:28" x14ac:dyDescent="0.25">
      <c r="A46" s="21">
        <v>45</v>
      </c>
      <c r="B46" s="21" t="str">
        <f>IFERROR(VLOOKUP(A46,Ortsverzeichnis!$M$9:$N$9998,2,0),"")</f>
        <v/>
      </c>
      <c r="C46" s="21" t="str">
        <f>IF(B46="","",IF(COUNTIF(B$1:B46,B46)&gt;1,"",1))</f>
        <v/>
      </c>
      <c r="D46" s="21" t="str">
        <f>IF(C46=1,SUM($C$1:C45),"")</f>
        <v/>
      </c>
      <c r="E46" s="21" t="str">
        <f t="shared" si="1"/>
        <v/>
      </c>
      <c r="F46" s="21">
        <v>45</v>
      </c>
      <c r="G46" s="21" t="str">
        <f t="shared" si="2"/>
        <v/>
      </c>
      <c r="H46" s="21">
        <v>45</v>
      </c>
      <c r="I46" s="21" t="str">
        <f>IFERROR(VLOOKUP(H46,Ortsverzeichnis!$S$9:$T$9998,2,0),"")</f>
        <v/>
      </c>
      <c r="J46" s="21" t="str">
        <f>IF(I46="","",IF(COUNTIF(I$1:I46,I46)&gt;1,"",1))</f>
        <v/>
      </c>
      <c r="K46" s="21" t="str">
        <f>IF(J46=1,SUM($J$1:J45),"")</f>
        <v/>
      </c>
      <c r="L46" s="21" t="str">
        <f t="shared" si="3"/>
        <v/>
      </c>
      <c r="M46" s="21">
        <v>45</v>
      </c>
      <c r="N46" s="21" t="str">
        <f t="shared" ref="N46:N66" si="9">IFERROR(VLOOKUP(M46,K46:L1043,2,0),"")</f>
        <v/>
      </c>
      <c r="O46" s="21">
        <v>45</v>
      </c>
      <c r="P46" s="21" t="str">
        <f>IFERROR(VLOOKUP(O46,Ortsverzeichnis!$P$9:$Q$9998,2,0),"")</f>
        <v/>
      </c>
      <c r="Q46" s="21" t="str">
        <f>IF(P46="","",IF(COUNTIF(P$1:P46,P46)&gt;1,"",1))</f>
        <v/>
      </c>
      <c r="R46" s="21" t="str">
        <f>IF(Q46=1,SUM($Q$1:Q45),"")</f>
        <v/>
      </c>
      <c r="S46" s="21" t="str">
        <f t="shared" si="4"/>
        <v/>
      </c>
      <c r="T46" s="21">
        <v>45</v>
      </c>
      <c r="U46" s="21" t="str">
        <f t="shared" si="8"/>
        <v/>
      </c>
      <c r="V46" s="21">
        <v>45</v>
      </c>
      <c r="W46" s="21" t="str">
        <f>IFERROR(VLOOKUP(V46,Ortsverzeichnis!$J$9:$K$9998,2,0),"")</f>
        <v/>
      </c>
      <c r="X46" s="21" t="str">
        <f>IF(W46="","",IF(COUNTIF(W$1:W46,W46)&gt;1,"",1))</f>
        <v/>
      </c>
      <c r="Y46" s="21" t="str">
        <f>IF(X46=1,SUM($X$1:X45),"")</f>
        <v/>
      </c>
      <c r="Z46" s="21" t="str">
        <f t="shared" si="6"/>
        <v/>
      </c>
      <c r="AA46" s="21">
        <v>45</v>
      </c>
    </row>
    <row r="47" spans="1:28" x14ac:dyDescent="0.25">
      <c r="A47" s="21">
        <v>46</v>
      </c>
      <c r="B47" s="21" t="str">
        <f>IFERROR(VLOOKUP(A47,Ortsverzeichnis!$M$9:$N$9998,2,0),"")</f>
        <v/>
      </c>
      <c r="C47" s="21" t="str">
        <f>IF(B47="","",IF(COUNTIF(B$1:B47,B47)&gt;1,"",1))</f>
        <v/>
      </c>
      <c r="D47" s="21" t="str">
        <f>IF(C47=1,SUM($C$1:C46),"")</f>
        <v/>
      </c>
      <c r="E47" s="21" t="str">
        <f t="shared" si="1"/>
        <v/>
      </c>
      <c r="F47" s="21">
        <v>46</v>
      </c>
      <c r="G47" s="21" t="str">
        <f t="shared" si="2"/>
        <v/>
      </c>
      <c r="H47" s="21">
        <v>46</v>
      </c>
      <c r="I47" s="21" t="str">
        <f>IFERROR(VLOOKUP(H47,Ortsverzeichnis!$S$9:$T$9998,2,0),"")</f>
        <v/>
      </c>
      <c r="J47" s="21" t="str">
        <f>IF(I47="","",IF(COUNTIF(I$1:I47,I47)&gt;1,"",1))</f>
        <v/>
      </c>
      <c r="K47" s="21" t="str">
        <f>IF(J47=1,SUM($J$1:J46),"")</f>
        <v/>
      </c>
      <c r="L47" s="21" t="str">
        <f t="shared" si="3"/>
        <v/>
      </c>
      <c r="M47" s="21">
        <v>46</v>
      </c>
      <c r="N47" s="21" t="str">
        <f t="shared" si="9"/>
        <v/>
      </c>
      <c r="O47" s="21">
        <v>46</v>
      </c>
      <c r="P47" s="21" t="str">
        <f>IFERROR(VLOOKUP(O47,Ortsverzeichnis!$P$9:$Q$9998,2,0),"")</f>
        <v/>
      </c>
      <c r="Q47" s="21" t="str">
        <f>IF(P47="","",IF(COUNTIF(P$1:P47,P47)&gt;1,"",1))</f>
        <v/>
      </c>
      <c r="R47" s="21" t="str">
        <f>IF(Q47=1,SUM($Q$1:Q46),"")</f>
        <v/>
      </c>
      <c r="S47" s="21" t="str">
        <f t="shared" si="4"/>
        <v/>
      </c>
      <c r="T47" s="21">
        <v>46</v>
      </c>
      <c r="U47" s="21" t="str">
        <f t="shared" si="8"/>
        <v/>
      </c>
      <c r="V47" s="21">
        <v>46</v>
      </c>
      <c r="W47" s="21" t="str">
        <f>IFERROR(VLOOKUP(V47,Ortsverzeichnis!$J$9:$K$9998,2,0),"")</f>
        <v/>
      </c>
      <c r="X47" s="21" t="str">
        <f>IF(W47="","",IF(COUNTIF(W$1:W47,W47)&gt;1,"",1))</f>
        <v/>
      </c>
      <c r="Y47" s="21" t="str">
        <f>IF(X47=1,SUM($X$1:X46),"")</f>
        <v/>
      </c>
      <c r="Z47" s="21" t="str">
        <f t="shared" si="6"/>
        <v/>
      </c>
      <c r="AA47" s="21">
        <v>46</v>
      </c>
    </row>
    <row r="48" spans="1:28" x14ac:dyDescent="0.25">
      <c r="A48" s="21">
        <v>47</v>
      </c>
      <c r="B48" s="21" t="str">
        <f>IFERROR(VLOOKUP(A48,Ortsverzeichnis!$M$9:$N$9998,2,0),"")</f>
        <v/>
      </c>
      <c r="C48" s="21" t="str">
        <f>IF(B48="","",IF(COUNTIF(B$1:B48,B48)&gt;1,"",1))</f>
        <v/>
      </c>
      <c r="D48" s="21" t="str">
        <f>IF(C48=1,SUM($C$1:C47),"")</f>
        <v/>
      </c>
      <c r="E48" s="21" t="str">
        <f t="shared" si="1"/>
        <v/>
      </c>
      <c r="F48" s="21">
        <v>47</v>
      </c>
      <c r="G48" s="21" t="str">
        <f t="shared" si="2"/>
        <v/>
      </c>
      <c r="H48" s="21">
        <v>47</v>
      </c>
      <c r="I48" s="21" t="str">
        <f>IFERROR(VLOOKUP(H48,Ortsverzeichnis!$S$9:$T$9998,2,0),"")</f>
        <v/>
      </c>
      <c r="J48" s="21" t="str">
        <f>IF(I48="","",IF(COUNTIF(I$1:I48,I48)&gt;1,"",1))</f>
        <v/>
      </c>
      <c r="K48" s="21" t="str">
        <f>IF(J48=1,SUM($J$1:J47),"")</f>
        <v/>
      </c>
      <c r="L48" s="21" t="str">
        <f t="shared" si="3"/>
        <v/>
      </c>
      <c r="M48" s="21">
        <v>47</v>
      </c>
      <c r="N48" s="21" t="str">
        <f t="shared" si="9"/>
        <v/>
      </c>
      <c r="O48" s="21">
        <v>47</v>
      </c>
      <c r="P48" s="21" t="str">
        <f>IFERROR(VLOOKUP(O48,Ortsverzeichnis!$P$9:$Q$9998,2,0),"")</f>
        <v/>
      </c>
      <c r="Q48" s="21" t="str">
        <f>IF(P48="","",IF(COUNTIF(P$1:P48,P48)&gt;1,"",1))</f>
        <v/>
      </c>
      <c r="R48" s="21" t="str">
        <f>IF(Q48=1,SUM($Q$1:Q47),"")</f>
        <v/>
      </c>
      <c r="S48" s="21" t="str">
        <f t="shared" si="4"/>
        <v/>
      </c>
      <c r="T48" s="21">
        <v>47</v>
      </c>
      <c r="U48" s="21" t="str">
        <f t="shared" si="8"/>
        <v/>
      </c>
      <c r="V48" s="21">
        <v>47</v>
      </c>
      <c r="W48" s="21" t="str">
        <f>IFERROR(VLOOKUP(V48,Ortsverzeichnis!$J$9:$K$9998,2,0),"")</f>
        <v/>
      </c>
      <c r="X48" s="21" t="str">
        <f>IF(W48="","",IF(COUNTIF(W$1:W48,W48)&gt;1,"",1))</f>
        <v/>
      </c>
      <c r="Y48" s="21" t="str">
        <f>IF(X48=1,SUM($X$1:X47),"")</f>
        <v/>
      </c>
      <c r="Z48" s="21" t="str">
        <f t="shared" si="6"/>
        <v/>
      </c>
      <c r="AA48" s="21">
        <v>47</v>
      </c>
    </row>
    <row r="49" spans="1:28" x14ac:dyDescent="0.25">
      <c r="A49" s="21">
        <v>48</v>
      </c>
      <c r="B49" s="21" t="str">
        <f>IFERROR(VLOOKUP(A49,Ortsverzeichnis!$M$9:$N$9998,2,0),"")</f>
        <v/>
      </c>
      <c r="C49" s="21" t="str">
        <f>IF(B49="","",IF(COUNTIF(B$1:B49,B49)&gt;1,"",1))</f>
        <v/>
      </c>
      <c r="D49" s="21" t="str">
        <f>IF(C49=1,SUM($C$1:C48),"")</f>
        <v/>
      </c>
      <c r="E49" s="21" t="str">
        <f t="shared" si="1"/>
        <v/>
      </c>
      <c r="F49" s="21">
        <v>48</v>
      </c>
      <c r="G49" s="21" t="str">
        <f t="shared" si="2"/>
        <v/>
      </c>
      <c r="H49" s="21">
        <v>48</v>
      </c>
      <c r="I49" s="21" t="str">
        <f>IFERROR(VLOOKUP(H49,Ortsverzeichnis!$S$9:$T$9998,2,0),"")</f>
        <v/>
      </c>
      <c r="J49" s="21" t="str">
        <f>IF(I49="","",IF(COUNTIF(I$1:I49,I49)&gt;1,"",1))</f>
        <v/>
      </c>
      <c r="K49" s="21" t="str">
        <f>IF(J49=1,SUM($J$1:J48),"")</f>
        <v/>
      </c>
      <c r="L49" s="21" t="str">
        <f t="shared" si="3"/>
        <v/>
      </c>
      <c r="M49" s="21">
        <v>48</v>
      </c>
      <c r="N49" s="21" t="str">
        <f t="shared" si="9"/>
        <v/>
      </c>
      <c r="O49" s="21">
        <v>48</v>
      </c>
      <c r="P49" s="21" t="str">
        <f>IFERROR(VLOOKUP(O49,Ortsverzeichnis!$P$9:$Q$9998,2,0),"")</f>
        <v/>
      </c>
      <c r="Q49" s="21" t="str">
        <f>IF(P49="","",IF(COUNTIF(P$1:P49,P49)&gt;1,"",1))</f>
        <v/>
      </c>
      <c r="R49" s="21" t="str">
        <f>IF(Q49=1,SUM($Q$1:Q48),"")</f>
        <v/>
      </c>
      <c r="S49" s="21" t="str">
        <f t="shared" si="4"/>
        <v/>
      </c>
      <c r="T49" s="21">
        <v>48</v>
      </c>
      <c r="U49" s="21" t="str">
        <f t="shared" si="8"/>
        <v/>
      </c>
      <c r="V49" s="21">
        <v>48</v>
      </c>
      <c r="W49" s="21" t="str">
        <f>IFERROR(VLOOKUP(V49,Ortsverzeichnis!$J$9:$K$9998,2,0),"")</f>
        <v/>
      </c>
      <c r="X49" s="21" t="str">
        <f>IF(W49="","",IF(COUNTIF(W$1:W49,W49)&gt;1,"",1))</f>
        <v/>
      </c>
      <c r="Y49" s="21" t="str">
        <f>IF(X49=1,SUM($X$1:X48),"")</f>
        <v/>
      </c>
      <c r="Z49" s="21" t="str">
        <f t="shared" si="6"/>
        <v/>
      </c>
      <c r="AA49" s="21">
        <v>48</v>
      </c>
    </row>
    <row r="50" spans="1:28" x14ac:dyDescent="0.25">
      <c r="A50" s="21">
        <v>49</v>
      </c>
      <c r="B50" s="21" t="str">
        <f>IFERROR(VLOOKUP(A50,Ortsverzeichnis!$M$9:$N$9998,2,0),"")</f>
        <v/>
      </c>
      <c r="C50" s="21" t="str">
        <f>IF(B50="","",IF(COUNTIF(B$1:B50,B50)&gt;1,"",1))</f>
        <v/>
      </c>
      <c r="D50" s="21" t="str">
        <f>IF(C50=1,SUM($C$1:C49),"")</f>
        <v/>
      </c>
      <c r="E50" s="21" t="str">
        <f t="shared" si="1"/>
        <v/>
      </c>
      <c r="F50" s="21">
        <v>49</v>
      </c>
      <c r="G50" s="21" t="str">
        <f t="shared" si="2"/>
        <v/>
      </c>
      <c r="H50" s="21">
        <v>49</v>
      </c>
      <c r="I50" s="21" t="str">
        <f>IFERROR(VLOOKUP(H50,Ortsverzeichnis!$S$9:$T$9998,2,0),"")</f>
        <v/>
      </c>
      <c r="J50" s="21" t="str">
        <f>IF(I50="","",IF(COUNTIF(I$1:I50,I50)&gt;1,"",1))</f>
        <v/>
      </c>
      <c r="K50" s="21" t="str">
        <f>IF(J50=1,SUM($J$1:J49),"")</f>
        <v/>
      </c>
      <c r="L50" s="21" t="str">
        <f t="shared" si="3"/>
        <v/>
      </c>
      <c r="M50" s="21">
        <v>49</v>
      </c>
      <c r="N50" s="21" t="str">
        <f t="shared" si="9"/>
        <v/>
      </c>
      <c r="O50" s="21">
        <v>49</v>
      </c>
      <c r="P50" s="21" t="str">
        <f>IFERROR(VLOOKUP(O50,Ortsverzeichnis!$P$9:$Q$9998,2,0),"")</f>
        <v/>
      </c>
      <c r="Q50" s="21" t="str">
        <f>IF(P50="","",IF(COUNTIF(P$1:P50,P50)&gt;1,"",1))</f>
        <v/>
      </c>
      <c r="R50" s="21" t="str">
        <f>IF(Q50=1,SUM($Q$1:Q49),"")</f>
        <v/>
      </c>
      <c r="S50" s="21" t="str">
        <f t="shared" si="4"/>
        <v/>
      </c>
      <c r="T50" s="21">
        <v>49</v>
      </c>
      <c r="U50" s="21" t="str">
        <f t="shared" si="8"/>
        <v/>
      </c>
      <c r="V50" s="21">
        <v>49</v>
      </c>
      <c r="W50" s="21" t="str">
        <f>IFERROR(VLOOKUP(V50,Ortsverzeichnis!$J$9:$K$9998,2,0),"")</f>
        <v/>
      </c>
      <c r="X50" s="21" t="str">
        <f>IF(W50="","",IF(COUNTIF(W$1:W50,W50)&gt;1,"",1))</f>
        <v/>
      </c>
      <c r="Y50" s="21" t="str">
        <f>IF(X50=1,SUM($X$1:X49),"")</f>
        <v/>
      </c>
      <c r="Z50" s="21" t="str">
        <f t="shared" si="6"/>
        <v/>
      </c>
      <c r="AA50" s="21">
        <v>49</v>
      </c>
    </row>
    <row r="51" spans="1:28" x14ac:dyDescent="0.25">
      <c r="A51" s="21">
        <v>50</v>
      </c>
      <c r="B51" s="21" t="str">
        <f>IFERROR(VLOOKUP(A51,Ortsverzeichnis!$M$9:$N$9998,2,0),"")</f>
        <v/>
      </c>
      <c r="C51" s="21" t="str">
        <f>IF(B51="","",IF(COUNTIF(B$1:B51,B51)&gt;1,"",1))</f>
        <v/>
      </c>
      <c r="D51" s="21" t="str">
        <f>IF(C51=1,SUM($C$1:C50),"")</f>
        <v/>
      </c>
      <c r="E51" s="21" t="str">
        <f t="shared" si="1"/>
        <v/>
      </c>
      <c r="F51" s="21">
        <v>50</v>
      </c>
      <c r="G51" s="21" t="str">
        <f t="shared" si="2"/>
        <v/>
      </c>
      <c r="H51" s="21">
        <v>50</v>
      </c>
      <c r="I51" s="21" t="str">
        <f>IFERROR(VLOOKUP(H51,Ortsverzeichnis!$S$9:$T$9998,2,0),"")</f>
        <v/>
      </c>
      <c r="J51" s="21" t="str">
        <f>IF(I51="","",IF(COUNTIF(I$1:I51,I51)&gt;1,"",1))</f>
        <v/>
      </c>
      <c r="K51" s="21" t="str">
        <f>IF(J51=1,SUM($J$1:J50),"")</f>
        <v/>
      </c>
      <c r="L51" s="21" t="str">
        <f t="shared" si="3"/>
        <v/>
      </c>
      <c r="M51" s="21">
        <v>50</v>
      </c>
      <c r="N51" s="21" t="str">
        <f t="shared" si="9"/>
        <v/>
      </c>
      <c r="O51" s="21">
        <v>50</v>
      </c>
      <c r="P51" s="21" t="str">
        <f>IFERROR(VLOOKUP(O51,Ortsverzeichnis!$P$9:$Q$9998,2,0),"")</f>
        <v/>
      </c>
      <c r="Q51" s="21" t="str">
        <f>IF(P51="","",IF(COUNTIF(P$1:P51,P51)&gt;1,"",1))</f>
        <v/>
      </c>
      <c r="R51" s="21" t="str">
        <f>IF(Q51=1,SUM($Q$1:Q50),"")</f>
        <v/>
      </c>
      <c r="S51" s="21" t="str">
        <f t="shared" si="4"/>
        <v/>
      </c>
      <c r="T51" s="21">
        <v>50</v>
      </c>
      <c r="U51" s="21" t="str">
        <f t="shared" si="8"/>
        <v/>
      </c>
      <c r="V51" s="21">
        <v>50</v>
      </c>
      <c r="W51" s="21" t="str">
        <f>IFERROR(VLOOKUP(V51,Ortsverzeichnis!$J$9:$K$9998,2,0),"")</f>
        <v/>
      </c>
      <c r="X51" s="21" t="str">
        <f>IF(W51="","",IF(COUNTIF(W$1:W51,W51)&gt;1,"",1))</f>
        <v/>
      </c>
      <c r="Y51" s="21" t="str">
        <f>IF(X51=1,SUM($X$1:X50),"")</f>
        <v/>
      </c>
      <c r="Z51" s="21" t="str">
        <f t="shared" si="6"/>
        <v/>
      </c>
      <c r="AA51" s="21">
        <v>50</v>
      </c>
    </row>
    <row r="52" spans="1:28" x14ac:dyDescent="0.25">
      <c r="A52" s="21">
        <v>51</v>
      </c>
      <c r="B52" s="21" t="str">
        <f>IFERROR(VLOOKUP(A52,Ortsverzeichnis!$M$9:$N$9998,2,0),"")</f>
        <v/>
      </c>
      <c r="C52" s="21" t="str">
        <f>IF(B52="","",IF(COUNTIF(B$1:B52,B52)&gt;1,"",1))</f>
        <v/>
      </c>
      <c r="D52" s="21" t="str">
        <f>IF(C52=1,SUM($C$1:C51),"")</f>
        <v/>
      </c>
      <c r="E52" s="21" t="str">
        <f t="shared" si="1"/>
        <v/>
      </c>
      <c r="F52" s="21">
        <v>51</v>
      </c>
      <c r="G52" s="21" t="str">
        <f t="shared" si="2"/>
        <v/>
      </c>
      <c r="H52" s="21">
        <v>51</v>
      </c>
      <c r="I52" s="21" t="str">
        <f>IFERROR(VLOOKUP(H52,Ortsverzeichnis!$S$9:$T$9998,2,0),"")</f>
        <v/>
      </c>
      <c r="J52" s="21" t="str">
        <f>IF(I52="","",IF(COUNTIF(I$1:I52,I52)&gt;1,"",1))</f>
        <v/>
      </c>
      <c r="K52" s="21" t="str">
        <f>IF(J52=1,SUM($J$1:J51),"")</f>
        <v/>
      </c>
      <c r="L52" s="21" t="str">
        <f t="shared" si="3"/>
        <v/>
      </c>
      <c r="M52" s="21">
        <v>51</v>
      </c>
      <c r="N52" s="21" t="str">
        <f t="shared" si="9"/>
        <v/>
      </c>
      <c r="O52" s="21">
        <v>51</v>
      </c>
      <c r="P52" s="21" t="str">
        <f>IFERROR(VLOOKUP(O52,Ortsverzeichnis!$P$9:$Q$9998,2,0),"")</f>
        <v/>
      </c>
      <c r="Q52" s="21" t="str">
        <f>IF(P52="","",IF(COUNTIF(P$1:P52,P52)&gt;1,"",1))</f>
        <v/>
      </c>
      <c r="R52" s="21" t="str">
        <f>IF(Q52=1,SUM($Q$1:Q51),"")</f>
        <v/>
      </c>
      <c r="S52" s="21" t="str">
        <f t="shared" si="4"/>
        <v/>
      </c>
      <c r="T52" s="21">
        <v>51</v>
      </c>
      <c r="U52" s="21" t="str">
        <f t="shared" si="8"/>
        <v/>
      </c>
      <c r="V52" s="21">
        <v>51</v>
      </c>
      <c r="W52" s="21" t="str">
        <f>IFERROR(VLOOKUP(V52,Ortsverzeichnis!$J$9:$K$9998,2,0),"")</f>
        <v/>
      </c>
      <c r="X52" s="21" t="str">
        <f>IF(W52="","",IF(COUNTIF(W$1:W52,W52)&gt;1,"",1))</f>
        <v/>
      </c>
      <c r="Y52" s="21" t="str">
        <f>IF(X52=1,SUM($X$1:X51),"")</f>
        <v/>
      </c>
      <c r="Z52" s="21" t="str">
        <f t="shared" si="6"/>
        <v/>
      </c>
      <c r="AA52" s="21">
        <v>51</v>
      </c>
    </row>
    <row r="53" spans="1:28" x14ac:dyDescent="0.25">
      <c r="A53" s="21">
        <v>52</v>
      </c>
      <c r="B53" s="21" t="str">
        <f>IFERROR(VLOOKUP(A53,Ortsverzeichnis!$M$9:$N$9998,2,0),"")</f>
        <v/>
      </c>
      <c r="C53" s="21" t="str">
        <f>IF(B53="","",IF(COUNTIF(B$1:B53,B53)&gt;1,"",1))</f>
        <v/>
      </c>
      <c r="D53" s="21" t="str">
        <f>IF(C53=1,SUM($C$1:C52),"")</f>
        <v/>
      </c>
      <c r="E53" s="21" t="str">
        <f t="shared" si="1"/>
        <v/>
      </c>
      <c r="F53" s="21">
        <v>52</v>
      </c>
      <c r="G53" s="21" t="str">
        <f t="shared" si="2"/>
        <v/>
      </c>
      <c r="H53" s="21">
        <v>52</v>
      </c>
      <c r="I53" s="21" t="str">
        <f>IFERROR(VLOOKUP(H53,Ortsverzeichnis!$S$9:$T$9998,2,0),"")</f>
        <v/>
      </c>
      <c r="J53" s="21" t="str">
        <f>IF(I53="","",IF(COUNTIF(I$1:I53,I53)&gt;1,"",1))</f>
        <v/>
      </c>
      <c r="K53" s="21" t="str">
        <f>IF(J53=1,SUM($J$1:J52),"")</f>
        <v/>
      </c>
      <c r="L53" s="21" t="str">
        <f t="shared" si="3"/>
        <v/>
      </c>
      <c r="M53" s="21">
        <v>52</v>
      </c>
      <c r="N53" s="21" t="str">
        <f t="shared" si="9"/>
        <v/>
      </c>
      <c r="O53" s="21">
        <v>52</v>
      </c>
      <c r="P53" s="21" t="str">
        <f>IFERROR(VLOOKUP(O53,Ortsverzeichnis!$P$9:$Q$9998,2,0),"")</f>
        <v/>
      </c>
      <c r="Q53" s="21" t="str">
        <f>IF(P53="","",IF(COUNTIF(P$1:P53,P53)&gt;1,"",1))</f>
        <v/>
      </c>
      <c r="R53" s="21" t="str">
        <f>IF(Q53=1,SUM($Q$1:Q52),"")</f>
        <v/>
      </c>
      <c r="S53" s="21" t="str">
        <f t="shared" si="4"/>
        <v/>
      </c>
      <c r="T53" s="21">
        <v>52</v>
      </c>
      <c r="U53" s="21" t="str">
        <f t="shared" si="8"/>
        <v/>
      </c>
      <c r="V53" s="21">
        <v>52</v>
      </c>
      <c r="W53" s="21" t="str">
        <f>IFERROR(VLOOKUP(V53,Ortsverzeichnis!$J$9:$K$9998,2,0),"")</f>
        <v/>
      </c>
      <c r="X53" s="21" t="str">
        <f>IF(W53="","",IF(COUNTIF(W$1:W53,W53)&gt;1,"",1))</f>
        <v/>
      </c>
      <c r="Y53" s="21" t="str">
        <f>IF(X53=1,SUM($X$1:X52),"")</f>
        <v/>
      </c>
      <c r="Z53" s="21" t="str">
        <f t="shared" si="6"/>
        <v/>
      </c>
      <c r="AA53" s="21">
        <v>52</v>
      </c>
    </row>
    <row r="54" spans="1:28" x14ac:dyDescent="0.25">
      <c r="A54" s="21">
        <v>53</v>
      </c>
      <c r="B54" s="21" t="str">
        <f>IFERROR(VLOOKUP(A54,Ortsverzeichnis!$M$9:$N$9998,2,0),"")</f>
        <v/>
      </c>
      <c r="C54" s="21" t="str">
        <f>IF(B54="","",IF(COUNTIF(B$1:B54,B54)&gt;1,"",1))</f>
        <v/>
      </c>
      <c r="D54" s="21" t="str">
        <f>IF(C54=1,SUM($C$1:C53),"")</f>
        <v/>
      </c>
      <c r="E54" s="21" t="str">
        <f t="shared" si="1"/>
        <v/>
      </c>
      <c r="F54" s="21">
        <v>53</v>
      </c>
      <c r="G54" s="21" t="str">
        <f t="shared" si="2"/>
        <v/>
      </c>
      <c r="H54" s="21">
        <v>53</v>
      </c>
      <c r="I54" s="21" t="str">
        <f>IFERROR(VLOOKUP(H54,Ortsverzeichnis!$S$9:$T$9998,2,0),"")</f>
        <v/>
      </c>
      <c r="J54" s="21" t="str">
        <f>IF(I54="","",IF(COUNTIF(I$1:I54,I54)&gt;1,"",1))</f>
        <v/>
      </c>
      <c r="K54" s="21" t="str">
        <f>IF(J54=1,SUM($J$1:J53),"")</f>
        <v/>
      </c>
      <c r="L54" s="21" t="str">
        <f t="shared" si="3"/>
        <v/>
      </c>
      <c r="M54" s="21">
        <v>53</v>
      </c>
      <c r="N54" s="21" t="str">
        <f t="shared" si="9"/>
        <v/>
      </c>
      <c r="O54" s="21">
        <v>53</v>
      </c>
      <c r="P54" s="21" t="str">
        <f>IFERROR(VLOOKUP(O54,Ortsverzeichnis!$P$9:$Q$9998,2,0),"")</f>
        <v/>
      </c>
      <c r="Q54" s="21" t="str">
        <f>IF(P54="","",IF(COUNTIF(P$1:P54,P54)&gt;1,"",1))</f>
        <v/>
      </c>
      <c r="R54" s="21" t="str">
        <f>IF(Q54=1,SUM($Q$1:Q53),"")</f>
        <v/>
      </c>
      <c r="S54" s="21" t="str">
        <f t="shared" si="4"/>
        <v/>
      </c>
      <c r="T54" s="21">
        <v>53</v>
      </c>
      <c r="U54" s="21" t="str">
        <f t="shared" si="8"/>
        <v/>
      </c>
      <c r="V54" s="21">
        <v>53</v>
      </c>
      <c r="W54" s="21" t="str">
        <f>IFERROR(VLOOKUP(V54,Ortsverzeichnis!$J$9:$K$9998,2,0),"")</f>
        <v/>
      </c>
      <c r="X54" s="21" t="str">
        <f>IF(W54="","",IF(COUNTIF(W$1:W54,W54)&gt;1,"",1))</f>
        <v/>
      </c>
      <c r="Y54" s="21" t="str">
        <f>IF(X54=1,SUM($X$1:X53),"")</f>
        <v/>
      </c>
      <c r="Z54" s="21" t="str">
        <f t="shared" si="6"/>
        <v/>
      </c>
      <c r="AA54" s="21">
        <v>53</v>
      </c>
      <c r="AB54" s="21" t="str">
        <f t="shared" ref="AB54:AB85" si="10">IFERROR(VLOOKUP(AA44,Y:Z,2,0),"")</f>
        <v>Wieden</v>
      </c>
    </row>
    <row r="55" spans="1:28" x14ac:dyDescent="0.25">
      <c r="A55" s="21">
        <v>54</v>
      </c>
      <c r="B55" s="21" t="str">
        <f>IFERROR(VLOOKUP(A55,Ortsverzeichnis!$M$9:$N$9998,2,0),"")</f>
        <v/>
      </c>
      <c r="C55" s="21" t="str">
        <f>IF(B55="","",IF(COUNTIF(B$1:B55,B55)&gt;1,"",1))</f>
        <v/>
      </c>
      <c r="D55" s="21" t="str">
        <f>IF(C55=1,SUM($C$1:C54),"")</f>
        <v/>
      </c>
      <c r="E55" s="21" t="str">
        <f t="shared" si="1"/>
        <v/>
      </c>
      <c r="F55" s="21">
        <v>54</v>
      </c>
      <c r="G55" s="21" t="str">
        <f t="shared" si="2"/>
        <v/>
      </c>
      <c r="H55" s="21">
        <v>54</v>
      </c>
      <c r="I55" s="21" t="str">
        <f>IFERROR(VLOOKUP(H55,Ortsverzeichnis!$S$9:$T$9998,2,0),"")</f>
        <v/>
      </c>
      <c r="J55" s="21" t="str">
        <f>IF(I55="","",IF(COUNTIF(I$1:I55,I55)&gt;1,"",1))</f>
        <v/>
      </c>
      <c r="K55" s="21" t="str">
        <f>IF(J55=1,SUM($J$1:J54),"")</f>
        <v/>
      </c>
      <c r="L55" s="21" t="str">
        <f t="shared" si="3"/>
        <v/>
      </c>
      <c r="M55" s="21">
        <v>54</v>
      </c>
      <c r="N55" s="21" t="str">
        <f t="shared" si="9"/>
        <v/>
      </c>
      <c r="O55" s="21">
        <v>54</v>
      </c>
      <c r="P55" s="21" t="str">
        <f>IFERROR(VLOOKUP(O55,Ortsverzeichnis!$P$9:$Q$9998,2,0),"")</f>
        <v/>
      </c>
      <c r="Q55" s="21" t="str">
        <f>IF(P55="","",IF(COUNTIF(P$1:P55,P55)&gt;1,"",1))</f>
        <v/>
      </c>
      <c r="R55" s="21" t="str">
        <f>IF(Q55=1,SUM($Q$1:Q54),"")</f>
        <v/>
      </c>
      <c r="S55" s="21" t="str">
        <f t="shared" si="4"/>
        <v/>
      </c>
      <c r="T55" s="21">
        <v>54</v>
      </c>
      <c r="U55" s="21" t="str">
        <f t="shared" si="8"/>
        <v/>
      </c>
      <c r="V55" s="21">
        <v>54</v>
      </c>
      <c r="W55" s="21" t="str">
        <f>IFERROR(VLOOKUP(V55,Ortsverzeichnis!$J$9:$K$9998,2,0),"")</f>
        <v/>
      </c>
      <c r="X55" s="21" t="str">
        <f>IF(W55="","",IF(COUNTIF(W$1:W55,W55)&gt;1,"",1))</f>
        <v/>
      </c>
      <c r="Y55" s="21" t="str">
        <f>IF(X55=1,SUM($X$1:X54),"")</f>
        <v/>
      </c>
      <c r="Z55" s="21" t="str">
        <f t="shared" si="6"/>
        <v/>
      </c>
      <c r="AA55" s="21">
        <v>54</v>
      </c>
      <c r="AB55" s="21" t="str">
        <f t="shared" si="10"/>
        <v/>
      </c>
    </row>
    <row r="56" spans="1:28" x14ac:dyDescent="0.25">
      <c r="A56" s="21">
        <v>55</v>
      </c>
      <c r="B56" s="21" t="str">
        <f>IFERROR(VLOOKUP(A56,Ortsverzeichnis!$M$9:$N$9998,2,0),"")</f>
        <v/>
      </c>
      <c r="C56" s="21" t="str">
        <f>IF(B56="","",IF(COUNTIF(B$1:B56,B56)&gt;1,"",1))</f>
        <v/>
      </c>
      <c r="D56" s="21" t="str">
        <f>IF(C56=1,SUM($C$1:C55),"")</f>
        <v/>
      </c>
      <c r="E56" s="21" t="str">
        <f t="shared" si="1"/>
        <v/>
      </c>
      <c r="F56" s="21">
        <v>55</v>
      </c>
      <c r="G56" s="21" t="str">
        <f t="shared" si="2"/>
        <v/>
      </c>
      <c r="H56" s="21">
        <v>55</v>
      </c>
      <c r="I56" s="21" t="str">
        <f>IFERROR(VLOOKUP(H56,Ortsverzeichnis!$S$9:$T$9998,2,0),"")</f>
        <v/>
      </c>
      <c r="J56" s="21" t="str">
        <f>IF(I56="","",IF(COUNTIF(I$1:I56,I56)&gt;1,"",1))</f>
        <v/>
      </c>
      <c r="K56" s="21" t="str">
        <f>IF(J56=1,SUM($J$1:J55),"")</f>
        <v/>
      </c>
      <c r="L56" s="21" t="str">
        <f t="shared" si="3"/>
        <v/>
      </c>
      <c r="M56" s="21">
        <v>55</v>
      </c>
      <c r="N56" s="21" t="str">
        <f t="shared" si="9"/>
        <v/>
      </c>
      <c r="O56" s="21">
        <v>55</v>
      </c>
      <c r="P56" s="21" t="str">
        <f>IFERROR(VLOOKUP(O56,Ortsverzeichnis!$P$9:$Q$9998,2,0),"")</f>
        <v/>
      </c>
      <c r="Q56" s="21" t="str">
        <f>IF(P56="","",IF(COUNTIF(P$1:P56,P56)&gt;1,"",1))</f>
        <v/>
      </c>
      <c r="R56" s="21" t="str">
        <f>IF(Q56=1,SUM($Q$1:Q55),"")</f>
        <v/>
      </c>
      <c r="S56" s="21" t="str">
        <f t="shared" si="4"/>
        <v/>
      </c>
      <c r="T56" s="21">
        <v>55</v>
      </c>
      <c r="U56" s="21" t="str">
        <f t="shared" si="8"/>
        <v/>
      </c>
      <c r="V56" s="21">
        <v>55</v>
      </c>
      <c r="W56" s="21" t="str">
        <f>IFERROR(VLOOKUP(V56,Ortsverzeichnis!$J$9:$K$9998,2,0),"")</f>
        <v/>
      </c>
      <c r="X56" s="21" t="str">
        <f>IF(W56="","",IF(COUNTIF(W$1:W56,W56)&gt;1,"",1))</f>
        <v/>
      </c>
      <c r="Y56" s="21" t="str">
        <f>IF(X56=1,SUM($X$1:X55),"")</f>
        <v/>
      </c>
      <c r="Z56" s="21" t="str">
        <f t="shared" si="6"/>
        <v/>
      </c>
      <c r="AA56" s="21">
        <v>55</v>
      </c>
      <c r="AB56" s="21" t="str">
        <f t="shared" si="10"/>
        <v/>
      </c>
    </row>
    <row r="57" spans="1:28" x14ac:dyDescent="0.25">
      <c r="A57" s="21">
        <v>56</v>
      </c>
      <c r="B57" s="21" t="str">
        <f>IFERROR(VLOOKUP(A57,Ortsverzeichnis!$M$9:$N$9998,2,0),"")</f>
        <v/>
      </c>
      <c r="C57" s="21" t="str">
        <f>IF(B57="","",IF(COUNTIF(B$1:B57,B57)&gt;1,"",1))</f>
        <v/>
      </c>
      <c r="D57" s="21" t="str">
        <f>IF(C57=1,SUM($C$1:C56),"")</f>
        <v/>
      </c>
      <c r="E57" s="21" t="str">
        <f t="shared" si="1"/>
        <v/>
      </c>
      <c r="F57" s="21">
        <v>56</v>
      </c>
      <c r="G57" s="21" t="str">
        <f t="shared" si="2"/>
        <v/>
      </c>
      <c r="H57" s="21">
        <v>56</v>
      </c>
      <c r="I57" s="21" t="str">
        <f>IFERROR(VLOOKUP(H57,Ortsverzeichnis!$S$9:$T$9998,2,0),"")</f>
        <v/>
      </c>
      <c r="J57" s="21" t="str">
        <f>IF(I57="","",IF(COUNTIF(I$1:I57,I57)&gt;1,"",1))</f>
        <v/>
      </c>
      <c r="K57" s="21" t="str">
        <f>IF(J57=1,SUM($J$1:J56),"")</f>
        <v/>
      </c>
      <c r="L57" s="21" t="str">
        <f t="shared" si="3"/>
        <v/>
      </c>
      <c r="M57" s="21">
        <v>56</v>
      </c>
      <c r="N57" s="21" t="str">
        <f t="shared" si="9"/>
        <v/>
      </c>
      <c r="O57" s="21">
        <v>56</v>
      </c>
      <c r="P57" s="21" t="str">
        <f>IFERROR(VLOOKUP(O57,Ortsverzeichnis!$P$9:$Q$9998,2,0),"")</f>
        <v/>
      </c>
      <c r="Q57" s="21" t="str">
        <f>IF(P57="","",IF(COUNTIF(P$1:P57,P57)&gt;1,"",1))</f>
        <v/>
      </c>
      <c r="R57" s="21" t="str">
        <f>IF(Q57=1,SUM($Q$1:Q56),"")</f>
        <v/>
      </c>
      <c r="S57" s="21" t="str">
        <f t="shared" si="4"/>
        <v/>
      </c>
      <c r="T57" s="21">
        <v>56</v>
      </c>
      <c r="U57" s="21" t="str">
        <f t="shared" si="8"/>
        <v/>
      </c>
      <c r="V57" s="21">
        <v>56</v>
      </c>
      <c r="W57" s="21" t="str">
        <f>IFERROR(VLOOKUP(V57,Ortsverzeichnis!$J$9:$K$9998,2,0),"")</f>
        <v/>
      </c>
      <c r="X57" s="21" t="str">
        <f>IF(W57="","",IF(COUNTIF(W$1:W57,W57)&gt;1,"",1))</f>
        <v/>
      </c>
      <c r="Y57" s="21" t="str">
        <f>IF(X57=1,SUM($X$1:X56),"")</f>
        <v/>
      </c>
      <c r="Z57" s="21" t="str">
        <f t="shared" si="6"/>
        <v/>
      </c>
      <c r="AA57" s="21">
        <v>56</v>
      </c>
      <c r="AB57" s="21" t="str">
        <f t="shared" si="10"/>
        <v/>
      </c>
    </row>
    <row r="58" spans="1:28" x14ac:dyDescent="0.25">
      <c r="A58" s="21">
        <v>57</v>
      </c>
      <c r="B58" s="21" t="str">
        <f>IFERROR(VLOOKUP(A58,Ortsverzeichnis!$M$9:$N$9998,2,0),"")</f>
        <v/>
      </c>
      <c r="C58" s="21" t="str">
        <f>IF(B58="","",IF(COUNTIF(B$1:B58,B58)&gt;1,"",1))</f>
        <v/>
      </c>
      <c r="D58" s="21" t="str">
        <f>IF(C58=1,SUM($C$1:C57),"")</f>
        <v/>
      </c>
      <c r="E58" s="21" t="str">
        <f t="shared" si="1"/>
        <v/>
      </c>
      <c r="F58" s="21">
        <v>57</v>
      </c>
      <c r="G58" s="21" t="str">
        <f t="shared" si="2"/>
        <v/>
      </c>
      <c r="H58" s="21">
        <v>57</v>
      </c>
      <c r="I58" s="21" t="str">
        <f>IFERROR(VLOOKUP(H58,Ortsverzeichnis!$S$9:$T$9998,2,0),"")</f>
        <v/>
      </c>
      <c r="J58" s="21" t="str">
        <f>IF(I58="","",IF(COUNTIF(I$1:I58,I58)&gt;1,"",1))</f>
        <v/>
      </c>
      <c r="K58" s="21" t="str">
        <f>IF(J58=1,SUM($J$1:J57),"")</f>
        <v/>
      </c>
      <c r="L58" s="21" t="str">
        <f t="shared" si="3"/>
        <v/>
      </c>
      <c r="M58" s="21">
        <v>57</v>
      </c>
      <c r="N58" s="21" t="str">
        <f t="shared" si="9"/>
        <v/>
      </c>
      <c r="O58" s="21">
        <v>57</v>
      </c>
      <c r="P58" s="21" t="str">
        <f>IFERROR(VLOOKUP(O58,Ortsverzeichnis!$P$9:$Q$9998,2,0),"")</f>
        <v/>
      </c>
      <c r="Q58" s="21" t="str">
        <f>IF(P58="","",IF(COUNTIF(P$1:P58,P58)&gt;1,"",1))</f>
        <v/>
      </c>
      <c r="R58" s="21" t="str">
        <f>IF(Q58=1,SUM($Q$1:Q57),"")</f>
        <v/>
      </c>
      <c r="S58" s="21" t="str">
        <f t="shared" si="4"/>
        <v/>
      </c>
      <c r="T58" s="21">
        <v>57</v>
      </c>
      <c r="U58" s="21" t="str">
        <f t="shared" si="8"/>
        <v/>
      </c>
      <c r="V58" s="21">
        <v>57</v>
      </c>
      <c r="W58" s="21" t="str">
        <f>IFERROR(VLOOKUP(V58,Ortsverzeichnis!$J$9:$K$9998,2,0),"")</f>
        <v/>
      </c>
      <c r="X58" s="21" t="str">
        <f>IF(W58="","",IF(COUNTIF(W$1:W58,W58)&gt;1,"",1))</f>
        <v/>
      </c>
      <c r="Y58" s="21" t="str">
        <f>IF(X58=1,SUM($X$1:X57),"")</f>
        <v/>
      </c>
      <c r="Z58" s="21" t="str">
        <f t="shared" si="6"/>
        <v/>
      </c>
      <c r="AA58" s="21">
        <v>57</v>
      </c>
      <c r="AB58" s="21" t="str">
        <f t="shared" si="10"/>
        <v/>
      </c>
    </row>
    <row r="59" spans="1:28" x14ac:dyDescent="0.25">
      <c r="A59" s="21">
        <v>58</v>
      </c>
      <c r="B59" s="21" t="str">
        <f>IFERROR(VLOOKUP(A59,Ortsverzeichnis!$M$9:$N$9998,2,0),"")</f>
        <v/>
      </c>
      <c r="C59" s="21" t="str">
        <f>IF(B59="","",IF(COUNTIF(B$1:B59,B59)&gt;1,"",1))</f>
        <v/>
      </c>
      <c r="D59" s="21" t="str">
        <f>IF(C59=1,SUM($C$1:C58),"")</f>
        <v/>
      </c>
      <c r="E59" s="21" t="str">
        <f t="shared" si="1"/>
        <v/>
      </c>
      <c r="F59" s="21">
        <v>58</v>
      </c>
      <c r="G59" s="21" t="str">
        <f t="shared" si="2"/>
        <v/>
      </c>
      <c r="H59" s="21">
        <v>58</v>
      </c>
      <c r="I59" s="21" t="str">
        <f>IFERROR(VLOOKUP(H59,Ortsverzeichnis!$S$9:$T$9998,2,0),"")</f>
        <v/>
      </c>
      <c r="J59" s="21" t="str">
        <f>IF(I59="","",IF(COUNTIF(I$1:I59,I59)&gt;1,"",1))</f>
        <v/>
      </c>
      <c r="K59" s="21" t="str">
        <f>IF(J59=1,SUM($J$1:J58),"")</f>
        <v/>
      </c>
      <c r="L59" s="21" t="str">
        <f t="shared" si="3"/>
        <v/>
      </c>
      <c r="M59" s="21">
        <v>58</v>
      </c>
      <c r="N59" s="21" t="str">
        <f t="shared" si="9"/>
        <v/>
      </c>
      <c r="O59" s="21">
        <v>58</v>
      </c>
      <c r="P59" s="21" t="str">
        <f>IFERROR(VLOOKUP(O59,Ortsverzeichnis!$P$9:$Q$9998,2,0),"")</f>
        <v/>
      </c>
      <c r="Q59" s="21" t="str">
        <f>IF(P59="","",IF(COUNTIF(P$1:P59,P59)&gt;1,"",1))</f>
        <v/>
      </c>
      <c r="R59" s="21" t="str">
        <f>IF(Q59=1,SUM($Q$1:Q58),"")</f>
        <v/>
      </c>
      <c r="S59" s="21" t="str">
        <f t="shared" si="4"/>
        <v/>
      </c>
      <c r="T59" s="21">
        <v>58</v>
      </c>
      <c r="U59" s="21" t="str">
        <f t="shared" si="8"/>
        <v/>
      </c>
      <c r="V59" s="21">
        <v>58</v>
      </c>
      <c r="W59" s="21" t="str">
        <f>IFERROR(VLOOKUP(V59,Ortsverzeichnis!$J$9:$K$9998,2,0),"")</f>
        <v/>
      </c>
      <c r="X59" s="21" t="str">
        <f>IF(W59="","",IF(COUNTIF(W$1:W59,W59)&gt;1,"",1))</f>
        <v/>
      </c>
      <c r="Y59" s="21" t="str">
        <f>IF(X59=1,SUM($X$1:X58),"")</f>
        <v/>
      </c>
      <c r="Z59" s="21" t="str">
        <f t="shared" si="6"/>
        <v/>
      </c>
      <c r="AA59" s="21">
        <v>58</v>
      </c>
      <c r="AB59" s="21" t="str">
        <f t="shared" si="10"/>
        <v/>
      </c>
    </row>
    <row r="60" spans="1:28" x14ac:dyDescent="0.25">
      <c r="A60" s="21">
        <v>59</v>
      </c>
      <c r="B60" s="21" t="str">
        <f>IFERROR(VLOOKUP(A60,Ortsverzeichnis!$M$9:$N$9998,2,0),"")</f>
        <v/>
      </c>
      <c r="C60" s="21" t="str">
        <f>IF(B60="","",IF(COUNTIF(B$1:B60,B60)&gt;1,"",1))</f>
        <v/>
      </c>
      <c r="D60" s="21" t="str">
        <f>IF(C60=1,SUM($C$1:C59),"")</f>
        <v/>
      </c>
      <c r="E60" s="21" t="str">
        <f t="shared" si="1"/>
        <v/>
      </c>
      <c r="F60" s="21">
        <v>59</v>
      </c>
      <c r="G60" s="21" t="str">
        <f t="shared" si="2"/>
        <v/>
      </c>
      <c r="H60" s="21">
        <v>59</v>
      </c>
      <c r="I60" s="21" t="str">
        <f>IFERROR(VLOOKUP(H60,Ortsverzeichnis!$S$9:$T$9998,2,0),"")</f>
        <v/>
      </c>
      <c r="J60" s="21" t="str">
        <f>IF(I60="","",IF(COUNTIF(I$1:I60,I60)&gt;1,"",1))</f>
        <v/>
      </c>
      <c r="K60" s="21" t="str">
        <f>IF(J60=1,SUM($J$1:J59),"")</f>
        <v/>
      </c>
      <c r="L60" s="21" t="str">
        <f t="shared" si="3"/>
        <v/>
      </c>
      <c r="M60" s="21">
        <v>59</v>
      </c>
      <c r="N60" s="21" t="str">
        <f t="shared" si="9"/>
        <v/>
      </c>
      <c r="O60" s="21">
        <v>59</v>
      </c>
      <c r="P60" s="21" t="str">
        <f>IFERROR(VLOOKUP(O60,Ortsverzeichnis!$P$9:$Q$9998,2,0),"")</f>
        <v/>
      </c>
      <c r="Q60" s="21" t="str">
        <f>IF(P60="","",IF(COUNTIF(P$1:P60,P60)&gt;1,"",1))</f>
        <v/>
      </c>
      <c r="R60" s="21" t="str">
        <f>IF(Q60=1,SUM($Q$1:Q59),"")</f>
        <v/>
      </c>
      <c r="S60" s="21" t="str">
        <f t="shared" si="4"/>
        <v/>
      </c>
      <c r="T60" s="21">
        <v>59</v>
      </c>
      <c r="U60" s="21" t="str">
        <f t="shared" si="8"/>
        <v/>
      </c>
      <c r="V60" s="21">
        <v>59</v>
      </c>
      <c r="W60" s="21" t="str">
        <f>IFERROR(VLOOKUP(V60,Ortsverzeichnis!$J$9:$K$9998,2,0),"")</f>
        <v/>
      </c>
      <c r="X60" s="21" t="str">
        <f>IF(W60="","",IF(COUNTIF(W$1:W60,W60)&gt;1,"",1))</f>
        <v/>
      </c>
      <c r="Y60" s="21" t="str">
        <f>IF(X60=1,SUM($X$1:X59),"")</f>
        <v/>
      </c>
      <c r="Z60" s="21" t="str">
        <f t="shared" si="6"/>
        <v/>
      </c>
      <c r="AA60" s="21">
        <v>59</v>
      </c>
      <c r="AB60" s="21" t="str">
        <f t="shared" si="10"/>
        <v/>
      </c>
    </row>
    <row r="61" spans="1:28" x14ac:dyDescent="0.25">
      <c r="A61" s="21">
        <v>60</v>
      </c>
      <c r="B61" s="21" t="str">
        <f>IFERROR(VLOOKUP(A61,Ortsverzeichnis!$M$9:$N$9998,2,0),"")</f>
        <v/>
      </c>
      <c r="C61" s="21" t="str">
        <f>IF(B61="","",IF(COUNTIF(B$1:B61,B61)&gt;1,"",1))</f>
        <v/>
      </c>
      <c r="D61" s="21" t="str">
        <f>IF(C61=1,SUM($C$1:C60),"")</f>
        <v/>
      </c>
      <c r="E61" s="21" t="str">
        <f t="shared" si="1"/>
        <v/>
      </c>
      <c r="F61" s="21">
        <v>60</v>
      </c>
      <c r="G61" s="21" t="str">
        <f t="shared" si="2"/>
        <v/>
      </c>
      <c r="H61" s="21">
        <v>60</v>
      </c>
      <c r="I61" s="21" t="str">
        <f>IFERROR(VLOOKUP(H61,Ortsverzeichnis!$S$9:$T$9998,2,0),"")</f>
        <v/>
      </c>
      <c r="J61" s="21" t="str">
        <f>IF(I61="","",IF(COUNTIF(I$1:I61,I61)&gt;1,"",1))</f>
        <v/>
      </c>
      <c r="K61" s="21" t="str">
        <f>IF(J61=1,SUM($J$1:J60),"")</f>
        <v/>
      </c>
      <c r="L61" s="21" t="str">
        <f t="shared" si="3"/>
        <v/>
      </c>
      <c r="M61" s="21">
        <v>60</v>
      </c>
      <c r="N61" s="21" t="str">
        <f t="shared" si="9"/>
        <v/>
      </c>
      <c r="O61" s="21">
        <v>60</v>
      </c>
      <c r="P61" s="21" t="str">
        <f>IFERROR(VLOOKUP(O61,Ortsverzeichnis!$P$9:$Q$9998,2,0),"")</f>
        <v/>
      </c>
      <c r="Q61" s="21" t="str">
        <f>IF(P61="","",IF(COUNTIF(P$1:P61,P61)&gt;1,"",1))</f>
        <v/>
      </c>
      <c r="R61" s="21" t="str">
        <f>IF(Q61=1,SUM($Q$1:Q60),"")</f>
        <v/>
      </c>
      <c r="S61" s="21" t="str">
        <f t="shared" si="4"/>
        <v/>
      </c>
      <c r="T61" s="21">
        <v>60</v>
      </c>
      <c r="U61" s="21" t="str">
        <f t="shared" si="8"/>
        <v/>
      </c>
      <c r="V61" s="21">
        <v>60</v>
      </c>
      <c r="W61" s="21" t="str">
        <f>IFERROR(VLOOKUP(V61,Ortsverzeichnis!$J$9:$K$9998,2,0),"")</f>
        <v/>
      </c>
      <c r="X61" s="21" t="str">
        <f>IF(W61="","",IF(COUNTIF(W$1:W61,W61)&gt;1,"",1))</f>
        <v/>
      </c>
      <c r="Y61" s="21" t="str">
        <f>IF(X61=1,SUM($X$1:X60),"")</f>
        <v/>
      </c>
      <c r="Z61" s="21" t="str">
        <f t="shared" si="6"/>
        <v/>
      </c>
      <c r="AA61" s="21">
        <v>60</v>
      </c>
      <c r="AB61" s="21" t="str">
        <f t="shared" si="10"/>
        <v/>
      </c>
    </row>
    <row r="62" spans="1:28" x14ac:dyDescent="0.25">
      <c r="A62" s="21">
        <v>61</v>
      </c>
      <c r="B62" s="21" t="str">
        <f>IFERROR(VLOOKUP(A62,Ortsverzeichnis!$M$9:$N$9998,2,0),"")</f>
        <v/>
      </c>
      <c r="C62" s="21" t="str">
        <f>IF(B62="","",IF(COUNTIF(B$1:B62,B62)&gt;1,"",1))</f>
        <v/>
      </c>
      <c r="D62" s="21" t="str">
        <f>IF(C62=1,SUM($C$1:C61),"")</f>
        <v/>
      </c>
      <c r="E62" s="21" t="str">
        <f t="shared" si="1"/>
        <v/>
      </c>
      <c r="F62" s="21">
        <v>61</v>
      </c>
      <c r="G62" s="21" t="str">
        <f t="shared" si="2"/>
        <v/>
      </c>
      <c r="H62" s="21">
        <v>61</v>
      </c>
      <c r="I62" s="21" t="str">
        <f>IFERROR(VLOOKUP(H62,Ortsverzeichnis!$S$9:$T$9998,2,0),"")</f>
        <v/>
      </c>
      <c r="J62" s="21" t="str">
        <f>IF(I62="","",IF(COUNTIF(I$1:I62,I62)&gt;1,"",1))</f>
        <v/>
      </c>
      <c r="K62" s="21" t="str">
        <f>IF(J62=1,SUM($J$1:J61),"")</f>
        <v/>
      </c>
      <c r="L62" s="21" t="str">
        <f t="shared" si="3"/>
        <v/>
      </c>
      <c r="M62" s="21">
        <v>61</v>
      </c>
      <c r="N62" s="21" t="str">
        <f t="shared" si="9"/>
        <v/>
      </c>
      <c r="O62" s="21">
        <v>61</v>
      </c>
      <c r="P62" s="21" t="str">
        <f>IFERROR(VLOOKUP(O62,Ortsverzeichnis!$P$9:$Q$9998,2,0),"")</f>
        <v/>
      </c>
      <c r="Q62" s="21" t="str">
        <f>IF(P62="","",IF(COUNTIF(P$1:P62,P62)&gt;1,"",1))</f>
        <v/>
      </c>
      <c r="R62" s="21" t="str">
        <f>IF(Q62=1,SUM($Q$1:Q61),"")</f>
        <v/>
      </c>
      <c r="S62" s="21" t="str">
        <f t="shared" si="4"/>
        <v/>
      </c>
      <c r="T62" s="21">
        <v>61</v>
      </c>
      <c r="U62" s="21" t="str">
        <f t="shared" si="8"/>
        <v/>
      </c>
      <c r="V62" s="21">
        <v>61</v>
      </c>
      <c r="W62" s="21" t="str">
        <f>IFERROR(VLOOKUP(V62,Ortsverzeichnis!$J$9:$K$9998,2,0),"")</f>
        <v/>
      </c>
      <c r="X62" s="21" t="str">
        <f>IF(W62="","",IF(COUNTIF(W$1:W62,W62)&gt;1,"",1))</f>
        <v/>
      </c>
      <c r="Y62" s="21" t="str">
        <f>IF(X62=1,SUM($X$1:X61),"")</f>
        <v/>
      </c>
      <c r="Z62" s="21" t="str">
        <f t="shared" si="6"/>
        <v/>
      </c>
      <c r="AA62" s="21">
        <v>61</v>
      </c>
      <c r="AB62" s="21" t="str">
        <f t="shared" si="10"/>
        <v/>
      </c>
    </row>
    <row r="63" spans="1:28" x14ac:dyDescent="0.25">
      <c r="A63" s="21">
        <v>62</v>
      </c>
      <c r="B63" s="21" t="str">
        <f>IFERROR(VLOOKUP(A63,Ortsverzeichnis!$M$9:$N$9998,2,0),"")</f>
        <v/>
      </c>
      <c r="C63" s="21" t="str">
        <f>IF(B63="","",IF(COUNTIF(B$1:B63,B63)&gt;1,"",1))</f>
        <v/>
      </c>
      <c r="D63" s="21" t="str">
        <f>IF(C63=1,SUM($C$1:C62),"")</f>
        <v/>
      </c>
      <c r="E63" s="21" t="str">
        <f t="shared" si="1"/>
        <v/>
      </c>
      <c r="F63" s="21">
        <v>62</v>
      </c>
      <c r="G63" s="21" t="str">
        <f t="shared" si="2"/>
        <v/>
      </c>
      <c r="H63" s="21">
        <v>62</v>
      </c>
      <c r="I63" s="21" t="str">
        <f>IFERROR(VLOOKUP(H63,Ortsverzeichnis!$S$9:$T$9998,2,0),"")</f>
        <v/>
      </c>
      <c r="J63" s="21" t="str">
        <f>IF(I63="","",IF(COUNTIF(I$1:I63,I63)&gt;1,"",1))</f>
        <v/>
      </c>
      <c r="K63" s="21" t="str">
        <f>IF(J63=1,SUM($J$1:J62),"")</f>
        <v/>
      </c>
      <c r="L63" s="21" t="str">
        <f t="shared" si="3"/>
        <v/>
      </c>
      <c r="M63" s="21">
        <v>62</v>
      </c>
      <c r="N63" s="21" t="str">
        <f t="shared" si="9"/>
        <v/>
      </c>
      <c r="O63" s="21">
        <v>62</v>
      </c>
      <c r="P63" s="21" t="str">
        <f>IFERROR(VLOOKUP(O63,Ortsverzeichnis!$P$9:$Q$9998,2,0),"")</f>
        <v/>
      </c>
      <c r="Q63" s="21" t="str">
        <f>IF(P63="","",IF(COUNTIF(P$1:P63,P63)&gt;1,"",1))</f>
        <v/>
      </c>
      <c r="R63" s="21" t="str">
        <f>IF(Q63=1,SUM($Q$1:Q62),"")</f>
        <v/>
      </c>
      <c r="S63" s="21" t="str">
        <f t="shared" si="4"/>
        <v/>
      </c>
      <c r="T63" s="21">
        <v>62</v>
      </c>
      <c r="U63" s="21" t="str">
        <f t="shared" si="8"/>
        <v/>
      </c>
      <c r="V63" s="21">
        <v>62</v>
      </c>
      <c r="W63" s="21" t="str">
        <f>IFERROR(VLOOKUP(V63,Ortsverzeichnis!$J$9:$K$9998,2,0),"")</f>
        <v/>
      </c>
      <c r="X63" s="21" t="str">
        <f>IF(W63="","",IF(COUNTIF(W$1:W63,W63)&gt;1,"",1))</f>
        <v/>
      </c>
      <c r="Y63" s="21" t="str">
        <f>IF(X63=1,SUM($X$1:X62),"")</f>
        <v/>
      </c>
      <c r="Z63" s="21" t="str">
        <f t="shared" si="6"/>
        <v/>
      </c>
      <c r="AA63" s="21">
        <v>62</v>
      </c>
      <c r="AB63" s="21" t="str">
        <f t="shared" si="10"/>
        <v/>
      </c>
    </row>
    <row r="64" spans="1:28" x14ac:dyDescent="0.25">
      <c r="A64" s="21">
        <v>63</v>
      </c>
      <c r="B64" s="21" t="str">
        <f>IFERROR(VLOOKUP(A64,Ortsverzeichnis!$M$9:$N$9998,2,0),"")</f>
        <v/>
      </c>
      <c r="C64" s="21" t="str">
        <f>IF(B64="","",IF(COUNTIF(B$1:B64,B64)&gt;1,"",1))</f>
        <v/>
      </c>
      <c r="D64" s="21" t="str">
        <f>IF(C64=1,SUM($C$1:C63),"")</f>
        <v/>
      </c>
      <c r="E64" s="21" t="str">
        <f t="shared" si="1"/>
        <v/>
      </c>
      <c r="F64" s="21">
        <v>63</v>
      </c>
      <c r="G64" s="21" t="str">
        <f t="shared" si="2"/>
        <v/>
      </c>
      <c r="H64" s="21">
        <v>63</v>
      </c>
      <c r="I64" s="21" t="str">
        <f>IFERROR(VLOOKUP(H64,Ortsverzeichnis!$S$9:$T$9998,2,0),"")</f>
        <v/>
      </c>
      <c r="J64" s="21" t="str">
        <f>IF(I64="","",IF(COUNTIF(I$1:I64,I64)&gt;1,"",1))</f>
        <v/>
      </c>
      <c r="K64" s="21" t="str">
        <f>IF(J64=1,SUM($J$1:J63),"")</f>
        <v/>
      </c>
      <c r="L64" s="21" t="str">
        <f t="shared" si="3"/>
        <v/>
      </c>
      <c r="M64" s="21">
        <v>63</v>
      </c>
      <c r="N64" s="21" t="str">
        <f t="shared" si="9"/>
        <v/>
      </c>
      <c r="O64" s="21">
        <v>63</v>
      </c>
      <c r="P64" s="21" t="str">
        <f>IFERROR(VLOOKUP(O64,Ortsverzeichnis!$P$9:$Q$9998,2,0),"")</f>
        <v/>
      </c>
      <c r="Q64" s="21" t="str">
        <f>IF(P64="","",IF(COUNTIF(P$1:P64,P64)&gt;1,"",1))</f>
        <v/>
      </c>
      <c r="R64" s="21" t="str">
        <f>IF(Q64=1,SUM($Q$1:Q63),"")</f>
        <v/>
      </c>
      <c r="S64" s="21" t="str">
        <f t="shared" si="4"/>
        <v/>
      </c>
      <c r="T64" s="21">
        <v>63</v>
      </c>
      <c r="U64" s="21" t="str">
        <f t="shared" si="8"/>
        <v/>
      </c>
      <c r="V64" s="21">
        <v>63</v>
      </c>
      <c r="W64" s="21" t="str">
        <f>IFERROR(VLOOKUP(V64,Ortsverzeichnis!$J$9:$K$9998,2,0),"")</f>
        <v/>
      </c>
      <c r="X64" s="21" t="str">
        <f>IF(W64="","",IF(COUNTIF(W$1:W64,W64)&gt;1,"",1))</f>
        <v/>
      </c>
      <c r="Y64" s="21" t="str">
        <f>IF(X64=1,SUM($X$1:X63),"")</f>
        <v/>
      </c>
      <c r="Z64" s="21" t="str">
        <f t="shared" si="6"/>
        <v/>
      </c>
      <c r="AA64" s="21">
        <v>63</v>
      </c>
      <c r="AB64" s="21" t="str">
        <f t="shared" si="10"/>
        <v/>
      </c>
    </row>
    <row r="65" spans="1:28" x14ac:dyDescent="0.25">
      <c r="A65" s="21">
        <v>64</v>
      </c>
      <c r="B65" s="21" t="str">
        <f>IFERROR(VLOOKUP(A65,Ortsverzeichnis!$M$9:$N$9998,2,0),"")</f>
        <v/>
      </c>
      <c r="C65" s="21" t="str">
        <f>IF(B65="","",IF(COUNTIF(B$1:B65,B65)&gt;1,"",1))</f>
        <v/>
      </c>
      <c r="D65" s="21" t="str">
        <f>IF(C65=1,SUM($C$1:C64),"")</f>
        <v/>
      </c>
      <c r="E65" s="21" t="str">
        <f t="shared" si="1"/>
        <v/>
      </c>
      <c r="F65" s="21">
        <v>64</v>
      </c>
      <c r="G65" s="21" t="str">
        <f t="shared" si="2"/>
        <v/>
      </c>
      <c r="H65" s="21">
        <v>64</v>
      </c>
      <c r="I65" s="21" t="str">
        <f>IFERROR(VLOOKUP(H65,Ortsverzeichnis!$S$9:$T$9998,2,0),"")</f>
        <v/>
      </c>
      <c r="J65" s="21" t="str">
        <f>IF(I65="","",IF(COUNTIF(I$1:I65,I65)&gt;1,"",1))</f>
        <v/>
      </c>
      <c r="K65" s="21" t="str">
        <f>IF(J65=1,SUM($J$1:J64),"")</f>
        <v/>
      </c>
      <c r="L65" s="21" t="str">
        <f t="shared" si="3"/>
        <v/>
      </c>
      <c r="M65" s="21">
        <v>64</v>
      </c>
      <c r="N65" s="21" t="str">
        <f t="shared" si="9"/>
        <v/>
      </c>
      <c r="O65" s="21">
        <v>64</v>
      </c>
      <c r="P65" s="21" t="str">
        <f>IFERROR(VLOOKUP(O65,Ortsverzeichnis!$P$9:$Q$9998,2,0),"")</f>
        <v/>
      </c>
      <c r="Q65" s="21" t="str">
        <f>IF(P65="","",IF(COUNTIF(P$1:P65,P65)&gt;1,"",1))</f>
        <v/>
      </c>
      <c r="R65" s="21" t="str">
        <f>IF(Q65=1,SUM($Q$1:Q64),"")</f>
        <v/>
      </c>
      <c r="S65" s="21" t="str">
        <f t="shared" si="4"/>
        <v/>
      </c>
      <c r="T65" s="21">
        <v>64</v>
      </c>
      <c r="U65" s="21" t="str">
        <f t="shared" si="8"/>
        <v/>
      </c>
      <c r="V65" s="21">
        <v>64</v>
      </c>
      <c r="W65" s="21" t="str">
        <f>IFERROR(VLOOKUP(V65,Ortsverzeichnis!$J$9:$K$9998,2,0),"")</f>
        <v/>
      </c>
      <c r="X65" s="21" t="str">
        <f>IF(W65="","",IF(COUNTIF(W$1:W65,W65)&gt;1,"",1))</f>
        <v/>
      </c>
      <c r="Y65" s="21" t="str">
        <f>IF(X65=1,SUM($X$1:X64),"")</f>
        <v/>
      </c>
      <c r="Z65" s="21" t="str">
        <f t="shared" si="6"/>
        <v/>
      </c>
      <c r="AA65" s="21">
        <v>64</v>
      </c>
      <c r="AB65" s="21" t="str">
        <f t="shared" si="10"/>
        <v/>
      </c>
    </row>
    <row r="66" spans="1:28" x14ac:dyDescent="0.25">
      <c r="A66" s="21">
        <v>65</v>
      </c>
      <c r="B66" s="21" t="str">
        <f>IFERROR(VLOOKUP(A66,Ortsverzeichnis!$M$9:$N$9998,2,0),"")</f>
        <v/>
      </c>
      <c r="C66" s="21" t="str">
        <f>IF(B66="","",IF(COUNTIF(B$1:B66,B66)&gt;1,"",1))</f>
        <v/>
      </c>
      <c r="D66" s="21" t="str">
        <f>IF(C66=1,SUM($C$1:C65),"")</f>
        <v/>
      </c>
      <c r="E66" s="21" t="str">
        <f t="shared" si="1"/>
        <v/>
      </c>
      <c r="F66" s="21">
        <v>65</v>
      </c>
      <c r="G66" s="21" t="str">
        <f t="shared" si="2"/>
        <v/>
      </c>
      <c r="H66" s="21">
        <v>65</v>
      </c>
      <c r="I66" s="21" t="str">
        <f>IFERROR(VLOOKUP(H66,Ortsverzeichnis!$S$9:$T$9998,2,0),"")</f>
        <v/>
      </c>
      <c r="J66" s="21" t="str">
        <f>IF(I66="","",IF(COUNTIF(I$1:I66,I66)&gt;1,"",1))</f>
        <v/>
      </c>
      <c r="K66" s="21" t="str">
        <f>IF(J66=1,SUM($J$1:J65),"")</f>
        <v/>
      </c>
      <c r="L66" s="21" t="str">
        <f t="shared" si="3"/>
        <v/>
      </c>
      <c r="M66" s="21">
        <v>65</v>
      </c>
      <c r="N66" s="21" t="str">
        <f t="shared" si="9"/>
        <v/>
      </c>
      <c r="O66" s="21">
        <v>65</v>
      </c>
      <c r="P66" s="21" t="str">
        <f>IFERROR(VLOOKUP(O66,Ortsverzeichnis!$P$9:$Q$9998,2,0),"")</f>
        <v/>
      </c>
      <c r="Q66" s="21" t="str">
        <f>IF(P66="","",IF(COUNTIF(P$1:P66,P66)&gt;1,"",1))</f>
        <v/>
      </c>
      <c r="R66" s="21" t="str">
        <f>IF(Q66=1,SUM($Q$1:Q65),"")</f>
        <v/>
      </c>
      <c r="S66" s="21" t="str">
        <f t="shared" si="4"/>
        <v/>
      </c>
      <c r="T66" s="21">
        <v>65</v>
      </c>
      <c r="U66" s="21" t="str">
        <f t="shared" si="8"/>
        <v/>
      </c>
      <c r="V66" s="21">
        <v>65</v>
      </c>
      <c r="W66" s="21" t="str">
        <f>IFERROR(VLOOKUP(V66,Ortsverzeichnis!$J$9:$K$9998,2,0),"")</f>
        <v/>
      </c>
      <c r="X66" s="21" t="str">
        <f>IF(W66="","",IF(COUNTIF(W$1:W66,W66)&gt;1,"",1))</f>
        <v/>
      </c>
      <c r="Y66" s="21" t="str">
        <f>IF(X66=1,SUM($X$1:X65),"")</f>
        <v/>
      </c>
      <c r="Z66" s="21" t="str">
        <f t="shared" si="6"/>
        <v/>
      </c>
      <c r="AA66" s="21">
        <v>65</v>
      </c>
      <c r="AB66" s="21" t="str">
        <f t="shared" si="10"/>
        <v/>
      </c>
    </row>
    <row r="67" spans="1:28" x14ac:dyDescent="0.25">
      <c r="A67" s="21">
        <v>66</v>
      </c>
      <c r="B67" s="21" t="str">
        <f>IFERROR(VLOOKUP(A67,Ortsverzeichnis!$M$9:$N$9998,2,0),"")</f>
        <v/>
      </c>
      <c r="C67" s="21" t="str">
        <f>IF(B67="","",IF(COUNTIF(B$1:B67,B67)&gt;1,"",1))</f>
        <v/>
      </c>
      <c r="D67" s="21" t="str">
        <f>IF(C67=1,SUM($C$1:C66),"")</f>
        <v/>
      </c>
      <c r="E67" s="21" t="str">
        <f t="shared" ref="E67:E130" si="11">IF(C67=1,B67,"")</f>
        <v/>
      </c>
      <c r="F67" s="21">
        <v>66</v>
      </c>
      <c r="G67" s="21" t="str">
        <f t="shared" ref="G67:G130" si="12">IFERROR(VLOOKUP(F67,D67:E1064,2,0),"")</f>
        <v/>
      </c>
      <c r="H67" s="21">
        <v>66</v>
      </c>
      <c r="I67" s="21" t="str">
        <f>IFERROR(VLOOKUP(H67,Ortsverzeichnis!$S$9:$T$9998,2,0),"")</f>
        <v/>
      </c>
      <c r="J67" s="21" t="str">
        <f>IF(I67="","",IF(COUNTIF(I$1:I67,I67)&gt;1,"",1))</f>
        <v/>
      </c>
      <c r="K67" s="21" t="str">
        <f>IF(J67=1,SUM($J$1:J66),"")</f>
        <v/>
      </c>
      <c r="L67" s="21" t="str">
        <f t="shared" ref="L67:L130" si="13">IF(J67=1,I67,"")</f>
        <v/>
      </c>
      <c r="M67" s="21">
        <v>66</v>
      </c>
      <c r="N67" s="21" t="str">
        <f t="shared" ref="N67:N130" si="14">IFERROR(VLOOKUP(M67,K67:L1064,2,0),"")</f>
        <v/>
      </c>
      <c r="O67" s="21">
        <v>66</v>
      </c>
      <c r="P67" s="21" t="str">
        <f>IFERROR(VLOOKUP(O67,Ortsverzeichnis!$P$9:$Q$9998,2,0),"")</f>
        <v/>
      </c>
      <c r="Q67" s="21" t="str">
        <f>IF(P67="","",IF(COUNTIF(P$1:P67,P67)&gt;1,"",1))</f>
        <v/>
      </c>
      <c r="R67" s="21" t="str">
        <f>IF(Q67=1,SUM($Q$1:Q66),"")</f>
        <v/>
      </c>
      <c r="S67" s="21" t="str">
        <f t="shared" ref="S67:S130" si="15">IF(Q67=1,P67,"")</f>
        <v/>
      </c>
      <c r="T67" s="21">
        <v>66</v>
      </c>
      <c r="U67" s="21" t="str">
        <f t="shared" ref="U67:U130" si="16">IFERROR(VLOOKUP(T67,R:S,2,0),"")</f>
        <v/>
      </c>
      <c r="V67" s="21">
        <v>66</v>
      </c>
      <c r="W67" s="21" t="str">
        <f>IFERROR(VLOOKUP(V67,Ortsverzeichnis!$J$9:$K$9998,2,0),"")</f>
        <v/>
      </c>
      <c r="X67" s="21" t="str">
        <f>IF(W67="","",IF(COUNTIF(W$1:W67,W67)&gt;1,"",1))</f>
        <v/>
      </c>
      <c r="Y67" s="21" t="str">
        <f>IF(X67=1,SUM($X$1:X66),"")</f>
        <v/>
      </c>
      <c r="Z67" s="21" t="str">
        <f t="shared" ref="Z67:Z130" si="17">IF(X67=1,W67,"")</f>
        <v/>
      </c>
      <c r="AA67" s="21">
        <v>66</v>
      </c>
      <c r="AB67" s="21" t="str">
        <f t="shared" si="10"/>
        <v/>
      </c>
    </row>
    <row r="68" spans="1:28" x14ac:dyDescent="0.25">
      <c r="A68" s="21">
        <v>67</v>
      </c>
      <c r="B68" s="21" t="str">
        <f>IFERROR(VLOOKUP(A68,Ortsverzeichnis!$M$9:$N$9998,2,0),"")</f>
        <v/>
      </c>
      <c r="C68" s="21" t="str">
        <f>IF(B68="","",IF(COUNTIF(B$1:B68,B68)&gt;1,"",1))</f>
        <v/>
      </c>
      <c r="D68" s="21" t="str">
        <f>IF(C68=1,SUM($C$1:C67),"")</f>
        <v/>
      </c>
      <c r="E68" s="21" t="str">
        <f t="shared" si="11"/>
        <v/>
      </c>
      <c r="F68" s="21">
        <v>67</v>
      </c>
      <c r="G68" s="21" t="str">
        <f t="shared" si="12"/>
        <v/>
      </c>
      <c r="H68" s="21">
        <v>67</v>
      </c>
      <c r="I68" s="21" t="str">
        <f>IFERROR(VLOOKUP(H68,Ortsverzeichnis!$S$9:$T$9998,2,0),"")</f>
        <v/>
      </c>
      <c r="J68" s="21" t="str">
        <f>IF(I68="","",IF(COUNTIF(I$1:I68,I68)&gt;1,"",1))</f>
        <v/>
      </c>
      <c r="K68" s="21" t="str">
        <f>IF(J68=1,SUM($J$1:J67),"")</f>
        <v/>
      </c>
      <c r="L68" s="21" t="str">
        <f t="shared" si="13"/>
        <v/>
      </c>
      <c r="M68" s="21">
        <v>67</v>
      </c>
      <c r="N68" s="21" t="str">
        <f t="shared" si="14"/>
        <v/>
      </c>
      <c r="O68" s="21">
        <v>67</v>
      </c>
      <c r="P68" s="21" t="str">
        <f>IFERROR(VLOOKUP(O68,Ortsverzeichnis!$P$9:$Q$9998,2,0),"")</f>
        <v/>
      </c>
      <c r="Q68" s="21" t="str">
        <f>IF(P68="","",IF(COUNTIF(P$1:P68,P68)&gt;1,"",1))</f>
        <v/>
      </c>
      <c r="R68" s="21" t="str">
        <f>IF(Q68=1,SUM($Q$1:Q67),"")</f>
        <v/>
      </c>
      <c r="S68" s="21" t="str">
        <f t="shared" si="15"/>
        <v/>
      </c>
      <c r="T68" s="21">
        <v>67</v>
      </c>
      <c r="U68" s="21" t="str">
        <f t="shared" si="16"/>
        <v/>
      </c>
      <c r="V68" s="21">
        <v>67</v>
      </c>
      <c r="W68" s="21" t="str">
        <f>IFERROR(VLOOKUP(V68,Ortsverzeichnis!$J$9:$K$9998,2,0),"")</f>
        <v/>
      </c>
      <c r="X68" s="21" t="str">
        <f>IF(W68="","",IF(COUNTIF(W$1:W68,W68)&gt;1,"",1))</f>
        <v/>
      </c>
      <c r="Y68" s="21" t="str">
        <f>IF(X68=1,SUM($X$1:X67),"")</f>
        <v/>
      </c>
      <c r="Z68" s="21" t="str">
        <f t="shared" si="17"/>
        <v/>
      </c>
      <c r="AA68" s="21">
        <v>67</v>
      </c>
      <c r="AB68" s="21" t="str">
        <f t="shared" si="10"/>
        <v/>
      </c>
    </row>
    <row r="69" spans="1:28" x14ac:dyDescent="0.25">
      <c r="A69" s="21">
        <v>68</v>
      </c>
      <c r="B69" s="21" t="str">
        <f>IFERROR(VLOOKUP(A69,Ortsverzeichnis!$M$9:$N$9998,2,0),"")</f>
        <v/>
      </c>
      <c r="C69" s="21" t="str">
        <f>IF(B69="","",IF(COUNTIF(B$1:B69,B69)&gt;1,"",1))</f>
        <v/>
      </c>
      <c r="D69" s="21" t="str">
        <f>IF(C69=1,SUM($C$1:C68),"")</f>
        <v/>
      </c>
      <c r="E69" s="21" t="str">
        <f t="shared" si="11"/>
        <v/>
      </c>
      <c r="F69" s="21">
        <v>68</v>
      </c>
      <c r="G69" s="21" t="str">
        <f t="shared" si="12"/>
        <v/>
      </c>
      <c r="H69" s="21">
        <v>68</v>
      </c>
      <c r="I69" s="21" t="str">
        <f>IFERROR(VLOOKUP(H69,Ortsverzeichnis!$S$9:$T$9998,2,0),"")</f>
        <v/>
      </c>
      <c r="J69" s="21" t="str">
        <f>IF(I69="","",IF(COUNTIF(I$1:I69,I69)&gt;1,"",1))</f>
        <v/>
      </c>
      <c r="K69" s="21" t="str">
        <f>IF(J69=1,SUM($J$1:J68),"")</f>
        <v/>
      </c>
      <c r="L69" s="21" t="str">
        <f t="shared" si="13"/>
        <v/>
      </c>
      <c r="M69" s="21">
        <v>68</v>
      </c>
      <c r="N69" s="21" t="str">
        <f t="shared" si="14"/>
        <v/>
      </c>
      <c r="O69" s="21">
        <v>68</v>
      </c>
      <c r="P69" s="21" t="str">
        <f>IFERROR(VLOOKUP(O69,Ortsverzeichnis!$P$9:$Q$9998,2,0),"")</f>
        <v/>
      </c>
      <c r="Q69" s="21" t="str">
        <f>IF(P69="","",IF(COUNTIF(P$1:P69,P69)&gt;1,"",1))</f>
        <v/>
      </c>
      <c r="R69" s="21" t="str">
        <f>IF(Q69=1,SUM($Q$1:Q68),"")</f>
        <v/>
      </c>
      <c r="S69" s="21" t="str">
        <f t="shared" si="15"/>
        <v/>
      </c>
      <c r="T69" s="21">
        <v>68</v>
      </c>
      <c r="U69" s="21" t="str">
        <f t="shared" si="16"/>
        <v/>
      </c>
      <c r="V69" s="21">
        <v>68</v>
      </c>
      <c r="W69" s="21" t="str">
        <f>IFERROR(VLOOKUP(V69,Ortsverzeichnis!$J$9:$K$9998,2,0),"")</f>
        <v/>
      </c>
      <c r="X69" s="21" t="str">
        <f>IF(W69="","",IF(COUNTIF(W$1:W69,W69)&gt;1,"",1))</f>
        <v/>
      </c>
      <c r="Y69" s="21" t="str">
        <f>IF(X69=1,SUM($X$1:X68),"")</f>
        <v/>
      </c>
      <c r="Z69" s="21" t="str">
        <f t="shared" si="17"/>
        <v/>
      </c>
      <c r="AA69" s="21">
        <v>68</v>
      </c>
      <c r="AB69" s="21" t="str">
        <f t="shared" si="10"/>
        <v/>
      </c>
    </row>
    <row r="70" spans="1:28" x14ac:dyDescent="0.25">
      <c r="A70" s="21">
        <v>69</v>
      </c>
      <c r="B70" s="21" t="str">
        <f>IFERROR(VLOOKUP(A70,Ortsverzeichnis!$M$9:$N$9998,2,0),"")</f>
        <v/>
      </c>
      <c r="C70" s="21" t="str">
        <f>IF(B70="","",IF(COUNTIF(B$1:B70,B70)&gt;1,"",1))</f>
        <v/>
      </c>
      <c r="D70" s="21" t="str">
        <f>IF(C70=1,SUM($C$1:C69),"")</f>
        <v/>
      </c>
      <c r="E70" s="21" t="str">
        <f t="shared" si="11"/>
        <v/>
      </c>
      <c r="F70" s="21">
        <v>69</v>
      </c>
      <c r="G70" s="21" t="str">
        <f t="shared" si="12"/>
        <v/>
      </c>
      <c r="H70" s="21">
        <v>69</v>
      </c>
      <c r="I70" s="21" t="str">
        <f>IFERROR(VLOOKUP(H70,Ortsverzeichnis!$S$9:$T$9998,2,0),"")</f>
        <v/>
      </c>
      <c r="J70" s="21" t="str">
        <f>IF(I70="","",IF(COUNTIF(I$1:I70,I70)&gt;1,"",1))</f>
        <v/>
      </c>
      <c r="K70" s="21" t="str">
        <f>IF(J70=1,SUM($J$1:J69),"")</f>
        <v/>
      </c>
      <c r="L70" s="21" t="str">
        <f t="shared" si="13"/>
        <v/>
      </c>
      <c r="M70" s="21">
        <v>69</v>
      </c>
      <c r="N70" s="21" t="str">
        <f t="shared" si="14"/>
        <v/>
      </c>
      <c r="O70" s="21">
        <v>69</v>
      </c>
      <c r="P70" s="21" t="str">
        <f>IFERROR(VLOOKUP(O70,Ortsverzeichnis!$P$9:$Q$9998,2,0),"")</f>
        <v/>
      </c>
      <c r="Q70" s="21" t="str">
        <f>IF(P70="","",IF(COUNTIF(P$1:P70,P70)&gt;1,"",1))</f>
        <v/>
      </c>
      <c r="R70" s="21" t="str">
        <f>IF(Q70=1,SUM($Q$1:Q69),"")</f>
        <v/>
      </c>
      <c r="S70" s="21" t="str">
        <f t="shared" si="15"/>
        <v/>
      </c>
      <c r="T70" s="21">
        <v>69</v>
      </c>
      <c r="U70" s="21" t="str">
        <f t="shared" si="16"/>
        <v/>
      </c>
      <c r="V70" s="21">
        <v>69</v>
      </c>
      <c r="W70" s="21" t="str">
        <f>IFERROR(VLOOKUP(V70,Ortsverzeichnis!$J$9:$K$9998,2,0),"")</f>
        <v/>
      </c>
      <c r="X70" s="21" t="str">
        <f>IF(W70="","",IF(COUNTIF(W$1:W70,W70)&gt;1,"",1))</f>
        <v/>
      </c>
      <c r="Y70" s="21" t="str">
        <f>IF(X70=1,SUM($X$1:X69),"")</f>
        <v/>
      </c>
      <c r="Z70" s="21" t="str">
        <f t="shared" si="17"/>
        <v/>
      </c>
      <c r="AA70" s="21">
        <v>69</v>
      </c>
      <c r="AB70" s="21" t="str">
        <f t="shared" si="10"/>
        <v/>
      </c>
    </row>
    <row r="71" spans="1:28" x14ac:dyDescent="0.25">
      <c r="A71" s="21">
        <v>70</v>
      </c>
      <c r="B71" s="21" t="str">
        <f>IFERROR(VLOOKUP(A71,Ortsverzeichnis!$M$9:$N$9998,2,0),"")</f>
        <v/>
      </c>
      <c r="C71" s="21" t="str">
        <f>IF(B71="","",IF(COUNTIF(B$1:B71,B71)&gt;1,"",1))</f>
        <v/>
      </c>
      <c r="D71" s="21" t="str">
        <f>IF(C71=1,SUM($C$1:C70),"")</f>
        <v/>
      </c>
      <c r="E71" s="21" t="str">
        <f t="shared" si="11"/>
        <v/>
      </c>
      <c r="F71" s="21">
        <v>70</v>
      </c>
      <c r="G71" s="21" t="str">
        <f t="shared" si="12"/>
        <v/>
      </c>
      <c r="H71" s="21">
        <v>70</v>
      </c>
      <c r="I71" s="21" t="str">
        <f>IFERROR(VLOOKUP(H71,Ortsverzeichnis!$S$9:$T$9998,2,0),"")</f>
        <v/>
      </c>
      <c r="J71" s="21" t="str">
        <f>IF(I71="","",IF(COUNTIF(I$1:I71,I71)&gt;1,"",1))</f>
        <v/>
      </c>
      <c r="K71" s="21" t="str">
        <f>IF(J71=1,SUM($J$1:J70),"")</f>
        <v/>
      </c>
      <c r="L71" s="21" t="str">
        <f t="shared" si="13"/>
        <v/>
      </c>
      <c r="M71" s="21">
        <v>70</v>
      </c>
      <c r="N71" s="21" t="str">
        <f t="shared" si="14"/>
        <v/>
      </c>
      <c r="O71" s="21">
        <v>70</v>
      </c>
      <c r="P71" s="21" t="str">
        <f>IFERROR(VLOOKUP(O71,Ortsverzeichnis!$P$9:$Q$9998,2,0),"")</f>
        <v/>
      </c>
      <c r="Q71" s="21" t="str">
        <f>IF(P71="","",IF(COUNTIF(P$1:P71,P71)&gt;1,"",1))</f>
        <v/>
      </c>
      <c r="R71" s="21" t="str">
        <f>IF(Q71=1,SUM($Q$1:Q70),"")</f>
        <v/>
      </c>
      <c r="S71" s="21" t="str">
        <f t="shared" si="15"/>
        <v/>
      </c>
      <c r="T71" s="21">
        <v>70</v>
      </c>
      <c r="U71" s="21" t="str">
        <f t="shared" si="16"/>
        <v/>
      </c>
      <c r="V71" s="21">
        <v>70</v>
      </c>
      <c r="W71" s="21" t="str">
        <f>IFERROR(VLOOKUP(V71,Ortsverzeichnis!$J$9:$K$9998,2,0),"")</f>
        <v/>
      </c>
      <c r="X71" s="21" t="str">
        <f>IF(W71="","",IF(COUNTIF(W$1:W71,W71)&gt;1,"",1))</f>
        <v/>
      </c>
      <c r="Y71" s="21" t="str">
        <f>IF(X71=1,SUM($X$1:X70),"")</f>
        <v/>
      </c>
      <c r="Z71" s="21" t="str">
        <f t="shared" si="17"/>
        <v/>
      </c>
      <c r="AA71" s="21">
        <v>70</v>
      </c>
      <c r="AB71" s="21" t="str">
        <f t="shared" si="10"/>
        <v/>
      </c>
    </row>
    <row r="72" spans="1:28" x14ac:dyDescent="0.25">
      <c r="A72" s="21">
        <v>71</v>
      </c>
      <c r="B72" s="21" t="str">
        <f>IFERROR(VLOOKUP(A72,Ortsverzeichnis!$M$9:$N$9998,2,0),"")</f>
        <v/>
      </c>
      <c r="C72" s="21" t="str">
        <f>IF(B72="","",IF(COUNTIF(B$1:B72,B72)&gt;1,"",1))</f>
        <v/>
      </c>
      <c r="D72" s="21" t="str">
        <f>IF(C72=1,SUM($C$1:C71),"")</f>
        <v/>
      </c>
      <c r="E72" s="21" t="str">
        <f t="shared" si="11"/>
        <v/>
      </c>
      <c r="F72" s="21">
        <v>71</v>
      </c>
      <c r="G72" s="21" t="str">
        <f t="shared" si="12"/>
        <v/>
      </c>
      <c r="H72" s="21">
        <v>71</v>
      </c>
      <c r="I72" s="21" t="str">
        <f>IFERROR(VLOOKUP(H72,Ortsverzeichnis!$S$9:$T$9998,2,0),"")</f>
        <v/>
      </c>
      <c r="J72" s="21" t="str">
        <f>IF(I72="","",IF(COUNTIF(I$1:I72,I72)&gt;1,"",1))</f>
        <v/>
      </c>
      <c r="K72" s="21" t="str">
        <f>IF(J72=1,SUM($J$1:J71),"")</f>
        <v/>
      </c>
      <c r="L72" s="21" t="str">
        <f t="shared" si="13"/>
        <v/>
      </c>
      <c r="M72" s="21">
        <v>71</v>
      </c>
      <c r="N72" s="21" t="str">
        <f t="shared" si="14"/>
        <v/>
      </c>
      <c r="O72" s="21">
        <v>71</v>
      </c>
      <c r="P72" s="21" t="str">
        <f>IFERROR(VLOOKUP(O72,Ortsverzeichnis!$P$9:$Q$9998,2,0),"")</f>
        <v/>
      </c>
      <c r="Q72" s="21" t="str">
        <f>IF(P72="","",IF(COUNTIF(P$1:P72,P72)&gt;1,"",1))</f>
        <v/>
      </c>
      <c r="R72" s="21" t="str">
        <f>IF(Q72=1,SUM($Q$1:Q71),"")</f>
        <v/>
      </c>
      <c r="S72" s="21" t="str">
        <f t="shared" si="15"/>
        <v/>
      </c>
      <c r="T72" s="21">
        <v>71</v>
      </c>
      <c r="U72" s="21" t="str">
        <f t="shared" si="16"/>
        <v/>
      </c>
      <c r="V72" s="21">
        <v>71</v>
      </c>
      <c r="W72" s="21" t="str">
        <f>IFERROR(VLOOKUP(V72,Ortsverzeichnis!$J$9:$K$9998,2,0),"")</f>
        <v/>
      </c>
      <c r="X72" s="21" t="str">
        <f>IF(W72="","",IF(COUNTIF(W$1:W72,W72)&gt;1,"",1))</f>
        <v/>
      </c>
      <c r="Y72" s="21" t="str">
        <f>IF(X72=1,SUM($X$1:X71),"")</f>
        <v/>
      </c>
      <c r="Z72" s="21" t="str">
        <f t="shared" si="17"/>
        <v/>
      </c>
      <c r="AA72" s="21">
        <v>71</v>
      </c>
      <c r="AB72" s="21" t="str">
        <f t="shared" si="10"/>
        <v/>
      </c>
    </row>
    <row r="73" spans="1:28" x14ac:dyDescent="0.25">
      <c r="A73" s="21">
        <v>72</v>
      </c>
      <c r="B73" s="21" t="str">
        <f>IFERROR(VLOOKUP(A73,Ortsverzeichnis!$M$9:$N$9998,2,0),"")</f>
        <v/>
      </c>
      <c r="C73" s="21" t="str">
        <f>IF(B73="","",IF(COUNTIF(B$1:B73,B73)&gt;1,"",1))</f>
        <v/>
      </c>
      <c r="D73" s="21" t="str">
        <f>IF(C73=1,SUM($C$1:C72),"")</f>
        <v/>
      </c>
      <c r="E73" s="21" t="str">
        <f t="shared" si="11"/>
        <v/>
      </c>
      <c r="F73" s="21">
        <v>72</v>
      </c>
      <c r="G73" s="21" t="str">
        <f t="shared" si="12"/>
        <v/>
      </c>
      <c r="H73" s="21">
        <v>72</v>
      </c>
      <c r="I73" s="21" t="str">
        <f>IFERROR(VLOOKUP(H73,Ortsverzeichnis!$S$9:$T$9998,2,0),"")</f>
        <v/>
      </c>
      <c r="J73" s="21" t="str">
        <f>IF(I73="","",IF(COUNTIF(I$1:I73,I73)&gt;1,"",1))</f>
        <v/>
      </c>
      <c r="K73" s="21" t="str">
        <f>IF(J73=1,SUM($J$1:J72),"")</f>
        <v/>
      </c>
      <c r="L73" s="21" t="str">
        <f t="shared" si="13"/>
        <v/>
      </c>
      <c r="M73" s="21">
        <v>72</v>
      </c>
      <c r="N73" s="21" t="str">
        <f t="shared" si="14"/>
        <v/>
      </c>
      <c r="O73" s="21">
        <v>72</v>
      </c>
      <c r="P73" s="21" t="str">
        <f>IFERROR(VLOOKUP(O73,Ortsverzeichnis!$P$9:$Q$9998,2,0),"")</f>
        <v/>
      </c>
      <c r="Q73" s="21" t="str">
        <f>IF(P73="","",IF(COUNTIF(P$1:P73,P73)&gt;1,"",1))</f>
        <v/>
      </c>
      <c r="R73" s="21" t="str">
        <f>IF(Q73=1,SUM($Q$1:Q72),"")</f>
        <v/>
      </c>
      <c r="S73" s="21" t="str">
        <f t="shared" si="15"/>
        <v/>
      </c>
      <c r="T73" s="21">
        <v>72</v>
      </c>
      <c r="U73" s="21" t="str">
        <f t="shared" si="16"/>
        <v/>
      </c>
      <c r="V73" s="21">
        <v>72</v>
      </c>
      <c r="W73" s="21" t="str">
        <f>IFERROR(VLOOKUP(V73,Ortsverzeichnis!$J$9:$K$9998,2,0),"")</f>
        <v/>
      </c>
      <c r="X73" s="21" t="str">
        <f>IF(W73="","",IF(COUNTIF(W$1:W73,W73)&gt;1,"",1))</f>
        <v/>
      </c>
      <c r="Y73" s="21" t="str">
        <f>IF(X73=1,SUM($X$1:X72),"")</f>
        <v/>
      </c>
      <c r="Z73" s="21" t="str">
        <f t="shared" si="17"/>
        <v/>
      </c>
      <c r="AA73" s="21">
        <v>72</v>
      </c>
      <c r="AB73" s="21" t="str">
        <f t="shared" si="10"/>
        <v/>
      </c>
    </row>
    <row r="74" spans="1:28" x14ac:dyDescent="0.25">
      <c r="A74" s="21">
        <v>73</v>
      </c>
      <c r="B74" s="21" t="str">
        <f>IFERROR(VLOOKUP(A74,Ortsverzeichnis!$M$9:$N$9998,2,0),"")</f>
        <v/>
      </c>
      <c r="C74" s="21" t="str">
        <f>IF(B74="","",IF(COUNTIF(B$1:B74,B74)&gt;1,"",1))</f>
        <v/>
      </c>
      <c r="D74" s="21" t="str">
        <f>IF(C74=1,SUM($C$1:C73),"")</f>
        <v/>
      </c>
      <c r="E74" s="21" t="str">
        <f t="shared" si="11"/>
        <v/>
      </c>
      <c r="F74" s="21">
        <v>73</v>
      </c>
      <c r="G74" s="21" t="str">
        <f t="shared" si="12"/>
        <v/>
      </c>
      <c r="H74" s="21">
        <v>73</v>
      </c>
      <c r="I74" s="21" t="str">
        <f>IFERROR(VLOOKUP(H74,Ortsverzeichnis!$S$9:$T$9998,2,0),"")</f>
        <v/>
      </c>
      <c r="J74" s="21" t="str">
        <f>IF(I74="","",IF(COUNTIF(I$1:I74,I74)&gt;1,"",1))</f>
        <v/>
      </c>
      <c r="K74" s="21" t="str">
        <f>IF(J74=1,SUM($J$1:J73),"")</f>
        <v/>
      </c>
      <c r="L74" s="21" t="str">
        <f t="shared" si="13"/>
        <v/>
      </c>
      <c r="M74" s="21">
        <v>73</v>
      </c>
      <c r="N74" s="21" t="str">
        <f t="shared" si="14"/>
        <v/>
      </c>
      <c r="O74" s="21">
        <v>73</v>
      </c>
      <c r="P74" s="21" t="str">
        <f>IFERROR(VLOOKUP(O74,Ortsverzeichnis!$P$9:$Q$9998,2,0),"")</f>
        <v/>
      </c>
      <c r="Q74" s="21" t="str">
        <f>IF(P74="","",IF(COUNTIF(P$1:P74,P74)&gt;1,"",1))</f>
        <v/>
      </c>
      <c r="R74" s="21" t="str">
        <f>IF(Q74=1,SUM($Q$1:Q73),"")</f>
        <v/>
      </c>
      <c r="S74" s="21" t="str">
        <f t="shared" si="15"/>
        <v/>
      </c>
      <c r="T74" s="21">
        <v>73</v>
      </c>
      <c r="U74" s="21" t="str">
        <f t="shared" si="16"/>
        <v/>
      </c>
      <c r="V74" s="21">
        <v>73</v>
      </c>
      <c r="W74" s="21" t="str">
        <f>IFERROR(VLOOKUP(V74,Ortsverzeichnis!$J$9:$K$9998,2,0),"")</f>
        <v/>
      </c>
      <c r="X74" s="21" t="str">
        <f>IF(W74="","",IF(COUNTIF(W$1:W74,W74)&gt;1,"",1))</f>
        <v/>
      </c>
      <c r="Y74" s="21" t="str">
        <f>IF(X74=1,SUM($X$1:X73),"")</f>
        <v/>
      </c>
      <c r="Z74" s="21" t="str">
        <f t="shared" si="17"/>
        <v/>
      </c>
      <c r="AA74" s="21">
        <v>73</v>
      </c>
      <c r="AB74" s="21" t="str">
        <f t="shared" si="10"/>
        <v/>
      </c>
    </row>
    <row r="75" spans="1:28" x14ac:dyDescent="0.25">
      <c r="A75" s="21">
        <v>74</v>
      </c>
      <c r="B75" s="21" t="str">
        <f>IFERROR(VLOOKUP(A75,Ortsverzeichnis!$M$9:$N$9998,2,0),"")</f>
        <v/>
      </c>
      <c r="C75" s="21" t="str">
        <f>IF(B75="","",IF(COUNTIF(B$1:B75,B75)&gt;1,"",1))</f>
        <v/>
      </c>
      <c r="D75" s="21" t="str">
        <f>IF(C75=1,SUM($C$1:C74),"")</f>
        <v/>
      </c>
      <c r="E75" s="21" t="str">
        <f t="shared" si="11"/>
        <v/>
      </c>
      <c r="F75" s="21">
        <v>74</v>
      </c>
      <c r="G75" s="21" t="str">
        <f t="shared" si="12"/>
        <v/>
      </c>
      <c r="H75" s="21">
        <v>74</v>
      </c>
      <c r="I75" s="21" t="str">
        <f>IFERROR(VLOOKUP(H75,Ortsverzeichnis!$S$9:$T$9998,2,0),"")</f>
        <v/>
      </c>
      <c r="J75" s="21" t="str">
        <f>IF(I75="","",IF(COUNTIF(I$1:I75,I75)&gt;1,"",1))</f>
        <v/>
      </c>
      <c r="K75" s="21" t="str">
        <f>IF(J75=1,SUM($J$1:J74),"")</f>
        <v/>
      </c>
      <c r="L75" s="21" t="str">
        <f t="shared" si="13"/>
        <v/>
      </c>
      <c r="M75" s="21">
        <v>74</v>
      </c>
      <c r="N75" s="21" t="str">
        <f t="shared" si="14"/>
        <v/>
      </c>
      <c r="O75" s="21">
        <v>74</v>
      </c>
      <c r="P75" s="21" t="str">
        <f>IFERROR(VLOOKUP(O75,Ortsverzeichnis!$P$9:$Q$9998,2,0),"")</f>
        <v/>
      </c>
      <c r="Q75" s="21" t="str">
        <f>IF(P75="","",IF(COUNTIF(P$1:P75,P75)&gt;1,"",1))</f>
        <v/>
      </c>
      <c r="R75" s="21" t="str">
        <f>IF(Q75=1,SUM($Q$1:Q74),"")</f>
        <v/>
      </c>
      <c r="S75" s="21" t="str">
        <f t="shared" si="15"/>
        <v/>
      </c>
      <c r="T75" s="21">
        <v>74</v>
      </c>
      <c r="U75" s="21" t="str">
        <f t="shared" si="16"/>
        <v/>
      </c>
      <c r="V75" s="21">
        <v>74</v>
      </c>
      <c r="W75" s="21" t="str">
        <f>IFERROR(VLOOKUP(V75,Ortsverzeichnis!$J$9:$K$9998,2,0),"")</f>
        <v/>
      </c>
      <c r="X75" s="21" t="str">
        <f>IF(W75="","",IF(COUNTIF(W$1:W75,W75)&gt;1,"",1))</f>
        <v/>
      </c>
      <c r="Y75" s="21" t="str">
        <f>IF(X75=1,SUM($X$1:X74),"")</f>
        <v/>
      </c>
      <c r="Z75" s="21" t="str">
        <f t="shared" si="17"/>
        <v/>
      </c>
      <c r="AA75" s="21">
        <v>74</v>
      </c>
      <c r="AB75" s="21" t="str">
        <f t="shared" si="10"/>
        <v/>
      </c>
    </row>
    <row r="76" spans="1:28" x14ac:dyDescent="0.25">
      <c r="A76" s="21">
        <v>75</v>
      </c>
      <c r="B76" s="21" t="str">
        <f>IFERROR(VLOOKUP(A76,Ortsverzeichnis!$M$9:$N$9998,2,0),"")</f>
        <v/>
      </c>
      <c r="C76" s="21" t="str">
        <f>IF(B76="","",IF(COUNTIF(B$1:B76,B76)&gt;1,"",1))</f>
        <v/>
      </c>
      <c r="D76" s="21" t="str">
        <f>IF(C76=1,SUM($C$1:C75),"")</f>
        <v/>
      </c>
      <c r="E76" s="21" t="str">
        <f t="shared" si="11"/>
        <v/>
      </c>
      <c r="F76" s="21">
        <v>75</v>
      </c>
      <c r="G76" s="21" t="str">
        <f t="shared" si="12"/>
        <v/>
      </c>
      <c r="H76" s="21">
        <v>75</v>
      </c>
      <c r="I76" s="21" t="str">
        <f>IFERROR(VLOOKUP(H76,Ortsverzeichnis!$S$9:$T$9998,2,0),"")</f>
        <v/>
      </c>
      <c r="J76" s="21" t="str">
        <f>IF(I76="","",IF(COUNTIF(I$1:I76,I76)&gt;1,"",1))</f>
        <v/>
      </c>
      <c r="K76" s="21" t="str">
        <f>IF(J76=1,SUM($J$1:J75),"")</f>
        <v/>
      </c>
      <c r="L76" s="21" t="str">
        <f t="shared" si="13"/>
        <v/>
      </c>
      <c r="M76" s="21">
        <v>75</v>
      </c>
      <c r="N76" s="21" t="str">
        <f t="shared" si="14"/>
        <v/>
      </c>
      <c r="O76" s="21">
        <v>75</v>
      </c>
      <c r="P76" s="21" t="str">
        <f>IFERROR(VLOOKUP(O76,Ortsverzeichnis!$P$9:$Q$9998,2,0),"")</f>
        <v/>
      </c>
      <c r="Q76" s="21" t="str">
        <f>IF(P76="","",IF(COUNTIF(P$1:P76,P76)&gt;1,"",1))</f>
        <v/>
      </c>
      <c r="R76" s="21" t="str">
        <f>IF(Q76=1,SUM($Q$1:Q75),"")</f>
        <v/>
      </c>
      <c r="S76" s="21" t="str">
        <f t="shared" si="15"/>
        <v/>
      </c>
      <c r="T76" s="21">
        <v>75</v>
      </c>
      <c r="U76" s="21" t="str">
        <f t="shared" si="16"/>
        <v/>
      </c>
      <c r="V76" s="21">
        <v>75</v>
      </c>
      <c r="W76" s="21" t="str">
        <f>IFERROR(VLOOKUP(V76,Ortsverzeichnis!$J$9:$K$9998,2,0),"")</f>
        <v/>
      </c>
      <c r="X76" s="21" t="str">
        <f>IF(W76="","",IF(COUNTIF(W$1:W76,W76)&gt;1,"",1))</f>
        <v/>
      </c>
      <c r="Y76" s="21" t="str">
        <f>IF(X76=1,SUM($X$1:X75),"")</f>
        <v/>
      </c>
      <c r="Z76" s="21" t="str">
        <f t="shared" si="17"/>
        <v/>
      </c>
      <c r="AA76" s="21">
        <v>75</v>
      </c>
      <c r="AB76" s="21" t="str">
        <f t="shared" si="10"/>
        <v/>
      </c>
    </row>
    <row r="77" spans="1:28" x14ac:dyDescent="0.25">
      <c r="A77" s="21">
        <v>76</v>
      </c>
      <c r="B77" s="21" t="str">
        <f>IFERROR(VLOOKUP(A77,Ortsverzeichnis!$M$9:$N$9998,2,0),"")</f>
        <v/>
      </c>
      <c r="C77" s="21" t="str">
        <f>IF(B77="","",IF(COUNTIF(B$1:B77,B77)&gt;1,"",1))</f>
        <v/>
      </c>
      <c r="D77" s="21" t="str">
        <f>IF(C77=1,SUM($C$1:C76),"")</f>
        <v/>
      </c>
      <c r="E77" s="21" t="str">
        <f t="shared" si="11"/>
        <v/>
      </c>
      <c r="F77" s="21">
        <v>76</v>
      </c>
      <c r="G77" s="21" t="str">
        <f t="shared" si="12"/>
        <v/>
      </c>
      <c r="H77" s="21">
        <v>76</v>
      </c>
      <c r="I77" s="21" t="str">
        <f>IFERROR(VLOOKUP(H77,Ortsverzeichnis!$S$9:$T$9998,2,0),"")</f>
        <v/>
      </c>
      <c r="J77" s="21" t="str">
        <f>IF(I77="","",IF(COUNTIF(I$1:I77,I77)&gt;1,"",1))</f>
        <v/>
      </c>
      <c r="K77" s="21" t="str">
        <f>IF(J77=1,SUM($J$1:J76),"")</f>
        <v/>
      </c>
      <c r="L77" s="21" t="str">
        <f t="shared" si="13"/>
        <v/>
      </c>
      <c r="M77" s="21">
        <v>76</v>
      </c>
      <c r="N77" s="21" t="str">
        <f t="shared" si="14"/>
        <v/>
      </c>
      <c r="O77" s="21">
        <v>76</v>
      </c>
      <c r="P77" s="21" t="str">
        <f>IFERROR(VLOOKUP(O77,Ortsverzeichnis!$P$9:$Q$9998,2,0),"")</f>
        <v/>
      </c>
      <c r="Q77" s="21" t="str">
        <f>IF(P77="","",IF(COUNTIF(P$1:P77,P77)&gt;1,"",1))</f>
        <v/>
      </c>
      <c r="R77" s="21" t="str">
        <f>IF(Q77=1,SUM($Q$1:Q76),"")</f>
        <v/>
      </c>
      <c r="S77" s="21" t="str">
        <f t="shared" si="15"/>
        <v/>
      </c>
      <c r="T77" s="21">
        <v>76</v>
      </c>
      <c r="U77" s="21" t="str">
        <f t="shared" si="16"/>
        <v/>
      </c>
      <c r="V77" s="21">
        <v>76</v>
      </c>
      <c r="W77" s="21" t="str">
        <f>IFERROR(VLOOKUP(V77,Ortsverzeichnis!$J$9:$K$9998,2,0),"")</f>
        <v/>
      </c>
      <c r="X77" s="21" t="str">
        <f>IF(W77="","",IF(COUNTIF(W$1:W77,W77)&gt;1,"",1))</f>
        <v/>
      </c>
      <c r="Y77" s="21" t="str">
        <f>IF(X77=1,SUM($X$1:X76),"")</f>
        <v/>
      </c>
      <c r="Z77" s="21" t="str">
        <f t="shared" si="17"/>
        <v/>
      </c>
      <c r="AA77" s="21">
        <v>76</v>
      </c>
      <c r="AB77" s="21" t="str">
        <f t="shared" si="10"/>
        <v/>
      </c>
    </row>
    <row r="78" spans="1:28" x14ac:dyDescent="0.25">
      <c r="A78" s="21">
        <v>77</v>
      </c>
      <c r="B78" s="21" t="str">
        <f>IFERROR(VLOOKUP(A78,Ortsverzeichnis!$M$9:$N$9998,2,0),"")</f>
        <v/>
      </c>
      <c r="C78" s="21" t="str">
        <f>IF(B78="","",IF(COUNTIF(B$1:B78,B78)&gt;1,"",1))</f>
        <v/>
      </c>
      <c r="D78" s="21" t="str">
        <f>IF(C78=1,SUM($C$1:C77),"")</f>
        <v/>
      </c>
      <c r="E78" s="21" t="str">
        <f t="shared" si="11"/>
        <v/>
      </c>
      <c r="F78" s="21">
        <v>77</v>
      </c>
      <c r="G78" s="21" t="str">
        <f t="shared" si="12"/>
        <v/>
      </c>
      <c r="H78" s="21">
        <v>77</v>
      </c>
      <c r="I78" s="21" t="str">
        <f>IFERROR(VLOOKUP(H78,Ortsverzeichnis!$S$9:$T$9998,2,0),"")</f>
        <v/>
      </c>
      <c r="J78" s="21" t="str">
        <f>IF(I78="","",IF(COUNTIF(I$1:I78,I78)&gt;1,"",1))</f>
        <v/>
      </c>
      <c r="K78" s="21" t="str">
        <f>IF(J78=1,SUM($J$1:J77),"")</f>
        <v/>
      </c>
      <c r="L78" s="21" t="str">
        <f t="shared" si="13"/>
        <v/>
      </c>
      <c r="M78" s="21">
        <v>77</v>
      </c>
      <c r="N78" s="21" t="str">
        <f t="shared" si="14"/>
        <v/>
      </c>
      <c r="O78" s="21">
        <v>77</v>
      </c>
      <c r="P78" s="21" t="str">
        <f>IFERROR(VLOOKUP(O78,Ortsverzeichnis!$P$9:$Q$9998,2,0),"")</f>
        <v/>
      </c>
      <c r="Q78" s="21" t="str">
        <f>IF(P78="","",IF(COUNTIF(P$1:P78,P78)&gt;1,"",1))</f>
        <v/>
      </c>
      <c r="R78" s="21" t="str">
        <f>IF(Q78=1,SUM($Q$1:Q77),"")</f>
        <v/>
      </c>
      <c r="S78" s="21" t="str">
        <f t="shared" si="15"/>
        <v/>
      </c>
      <c r="T78" s="21">
        <v>77</v>
      </c>
      <c r="U78" s="21" t="str">
        <f t="shared" si="16"/>
        <v/>
      </c>
      <c r="V78" s="21">
        <v>77</v>
      </c>
      <c r="W78" s="21" t="str">
        <f>IFERROR(VLOOKUP(V78,Ortsverzeichnis!$J$9:$K$9998,2,0),"")</f>
        <v/>
      </c>
      <c r="X78" s="21" t="str">
        <f>IF(W78="","",IF(COUNTIF(W$1:W78,W78)&gt;1,"",1))</f>
        <v/>
      </c>
      <c r="Y78" s="21" t="str">
        <f>IF(X78=1,SUM($X$1:X77),"")</f>
        <v/>
      </c>
      <c r="Z78" s="21" t="str">
        <f t="shared" si="17"/>
        <v/>
      </c>
      <c r="AA78" s="21">
        <v>77</v>
      </c>
      <c r="AB78" s="21" t="str">
        <f t="shared" si="10"/>
        <v/>
      </c>
    </row>
    <row r="79" spans="1:28" x14ac:dyDescent="0.25">
      <c r="A79" s="21">
        <v>78</v>
      </c>
      <c r="B79" s="21" t="str">
        <f>IFERROR(VLOOKUP(A79,Ortsverzeichnis!$M$9:$N$9998,2,0),"")</f>
        <v/>
      </c>
      <c r="C79" s="21" t="str">
        <f>IF(B79="","",IF(COUNTIF(B$1:B79,B79)&gt;1,"",1))</f>
        <v/>
      </c>
      <c r="D79" s="21" t="str">
        <f>IF(C79=1,SUM($C$1:C78),"")</f>
        <v/>
      </c>
      <c r="E79" s="21" t="str">
        <f t="shared" si="11"/>
        <v/>
      </c>
      <c r="F79" s="21">
        <v>78</v>
      </c>
      <c r="G79" s="21" t="str">
        <f t="shared" si="12"/>
        <v/>
      </c>
      <c r="H79" s="21">
        <v>78</v>
      </c>
      <c r="I79" s="21" t="str">
        <f>IFERROR(VLOOKUP(H79,Ortsverzeichnis!$S$9:$T$9998,2,0),"")</f>
        <v/>
      </c>
      <c r="J79" s="21" t="str">
        <f>IF(I79="","",IF(COUNTIF(I$1:I79,I79)&gt;1,"",1))</f>
        <v/>
      </c>
      <c r="K79" s="21" t="str">
        <f>IF(J79=1,SUM($J$1:J78),"")</f>
        <v/>
      </c>
      <c r="L79" s="21" t="str">
        <f t="shared" si="13"/>
        <v/>
      </c>
      <c r="M79" s="21">
        <v>78</v>
      </c>
      <c r="N79" s="21" t="str">
        <f t="shared" si="14"/>
        <v/>
      </c>
      <c r="O79" s="21">
        <v>78</v>
      </c>
      <c r="P79" s="21" t="str">
        <f>IFERROR(VLOOKUP(O79,Ortsverzeichnis!$P$9:$Q$9998,2,0),"")</f>
        <v/>
      </c>
      <c r="Q79" s="21" t="str">
        <f>IF(P79="","",IF(COUNTIF(P$1:P79,P79)&gt;1,"",1))</f>
        <v/>
      </c>
      <c r="R79" s="21" t="str">
        <f>IF(Q79=1,SUM($Q$1:Q78),"")</f>
        <v/>
      </c>
      <c r="S79" s="21" t="str">
        <f t="shared" si="15"/>
        <v/>
      </c>
      <c r="T79" s="21">
        <v>78</v>
      </c>
      <c r="U79" s="21" t="str">
        <f t="shared" si="16"/>
        <v/>
      </c>
      <c r="V79" s="21">
        <v>78</v>
      </c>
      <c r="W79" s="21" t="str">
        <f>IFERROR(VLOOKUP(V79,Ortsverzeichnis!$J$9:$K$9998,2,0),"")</f>
        <v/>
      </c>
      <c r="X79" s="21" t="str">
        <f>IF(W79="","",IF(COUNTIF(W$1:W79,W79)&gt;1,"",1))</f>
        <v/>
      </c>
      <c r="Y79" s="21" t="str">
        <f>IF(X79=1,SUM($X$1:X78),"")</f>
        <v/>
      </c>
      <c r="Z79" s="21" t="str">
        <f t="shared" si="17"/>
        <v/>
      </c>
      <c r="AA79" s="21">
        <v>78</v>
      </c>
      <c r="AB79" s="21" t="str">
        <f t="shared" si="10"/>
        <v/>
      </c>
    </row>
    <row r="80" spans="1:28" x14ac:dyDescent="0.25">
      <c r="A80" s="21">
        <v>79</v>
      </c>
      <c r="B80" s="21" t="str">
        <f>IFERROR(VLOOKUP(A80,Ortsverzeichnis!$M$9:$N$9998,2,0),"")</f>
        <v/>
      </c>
      <c r="C80" s="21" t="str">
        <f>IF(B80="","",IF(COUNTIF(B$1:B80,B80)&gt;1,"",1))</f>
        <v/>
      </c>
      <c r="D80" s="21" t="str">
        <f>IF(C80=1,SUM($C$1:C79),"")</f>
        <v/>
      </c>
      <c r="E80" s="21" t="str">
        <f t="shared" si="11"/>
        <v/>
      </c>
      <c r="F80" s="21">
        <v>79</v>
      </c>
      <c r="G80" s="21" t="str">
        <f t="shared" si="12"/>
        <v/>
      </c>
      <c r="H80" s="21">
        <v>79</v>
      </c>
      <c r="I80" s="21" t="str">
        <f>IFERROR(VLOOKUP(H80,Ortsverzeichnis!$S$9:$T$9998,2,0),"")</f>
        <v/>
      </c>
      <c r="J80" s="21" t="str">
        <f>IF(I80="","",IF(COUNTIF(I$1:I80,I80)&gt;1,"",1))</f>
        <v/>
      </c>
      <c r="K80" s="21" t="str">
        <f>IF(J80=1,SUM($J$1:J79),"")</f>
        <v/>
      </c>
      <c r="L80" s="21" t="str">
        <f t="shared" si="13"/>
        <v/>
      </c>
      <c r="M80" s="21">
        <v>79</v>
      </c>
      <c r="N80" s="21" t="str">
        <f t="shared" si="14"/>
        <v/>
      </c>
      <c r="O80" s="21">
        <v>79</v>
      </c>
      <c r="P80" s="21" t="str">
        <f>IFERROR(VLOOKUP(O80,Ortsverzeichnis!$P$9:$Q$9998,2,0),"")</f>
        <v/>
      </c>
      <c r="Q80" s="21" t="str">
        <f>IF(P80="","",IF(COUNTIF(P$1:P80,P80)&gt;1,"",1))</f>
        <v/>
      </c>
      <c r="R80" s="21" t="str">
        <f>IF(Q80=1,SUM($Q$1:Q79),"")</f>
        <v/>
      </c>
      <c r="S80" s="21" t="str">
        <f t="shared" si="15"/>
        <v/>
      </c>
      <c r="T80" s="21">
        <v>79</v>
      </c>
      <c r="U80" s="21" t="str">
        <f t="shared" si="16"/>
        <v/>
      </c>
      <c r="V80" s="21">
        <v>79</v>
      </c>
      <c r="W80" s="21" t="str">
        <f>IFERROR(VLOOKUP(V80,Ortsverzeichnis!$J$9:$K$9998,2,0),"")</f>
        <v/>
      </c>
      <c r="X80" s="21" t="str">
        <f>IF(W80="","",IF(COUNTIF(W$1:W80,W80)&gt;1,"",1))</f>
        <v/>
      </c>
      <c r="Y80" s="21" t="str">
        <f>IF(X80=1,SUM($X$1:X79),"")</f>
        <v/>
      </c>
      <c r="Z80" s="21" t="str">
        <f t="shared" si="17"/>
        <v/>
      </c>
      <c r="AA80" s="21">
        <v>79</v>
      </c>
      <c r="AB80" s="21" t="str">
        <f t="shared" si="10"/>
        <v/>
      </c>
    </row>
    <row r="81" spans="1:28" x14ac:dyDescent="0.25">
      <c r="A81" s="21">
        <v>80</v>
      </c>
      <c r="B81" s="21" t="str">
        <f>IFERROR(VLOOKUP(A81,Ortsverzeichnis!$M$9:$N$9998,2,0),"")</f>
        <v/>
      </c>
      <c r="C81" s="21" t="str">
        <f>IF(B81="","",IF(COUNTIF(B$1:B81,B81)&gt;1,"",1))</f>
        <v/>
      </c>
      <c r="D81" s="21" t="str">
        <f>IF(C81=1,SUM($C$1:C80),"")</f>
        <v/>
      </c>
      <c r="E81" s="21" t="str">
        <f t="shared" si="11"/>
        <v/>
      </c>
      <c r="F81" s="21">
        <v>80</v>
      </c>
      <c r="G81" s="21" t="str">
        <f t="shared" si="12"/>
        <v/>
      </c>
      <c r="H81" s="21">
        <v>80</v>
      </c>
      <c r="I81" s="21" t="str">
        <f>IFERROR(VLOOKUP(H81,Ortsverzeichnis!$S$9:$T$9998,2,0),"")</f>
        <v/>
      </c>
      <c r="J81" s="21" t="str">
        <f>IF(I81="","",IF(COUNTIF(I$1:I81,I81)&gt;1,"",1))</f>
        <v/>
      </c>
      <c r="K81" s="21" t="str">
        <f>IF(J81=1,SUM($J$1:J80),"")</f>
        <v/>
      </c>
      <c r="L81" s="21" t="str">
        <f t="shared" si="13"/>
        <v/>
      </c>
      <c r="M81" s="21">
        <v>80</v>
      </c>
      <c r="N81" s="21" t="str">
        <f t="shared" si="14"/>
        <v/>
      </c>
      <c r="O81" s="21">
        <v>80</v>
      </c>
      <c r="P81" s="21" t="str">
        <f>IFERROR(VLOOKUP(O81,Ortsverzeichnis!$P$9:$Q$9998,2,0),"")</f>
        <v/>
      </c>
      <c r="Q81" s="21" t="str">
        <f>IF(P81="","",IF(COUNTIF(P$1:P81,P81)&gt;1,"",1))</f>
        <v/>
      </c>
      <c r="R81" s="21" t="str">
        <f>IF(Q81=1,SUM($Q$1:Q80),"")</f>
        <v/>
      </c>
      <c r="S81" s="21" t="str">
        <f t="shared" si="15"/>
        <v/>
      </c>
      <c r="T81" s="21">
        <v>80</v>
      </c>
      <c r="U81" s="21" t="str">
        <f t="shared" si="16"/>
        <v/>
      </c>
      <c r="V81" s="21">
        <v>80</v>
      </c>
      <c r="W81" s="21" t="str">
        <f>IFERROR(VLOOKUP(V81,Ortsverzeichnis!$J$9:$K$9998,2,0),"")</f>
        <v/>
      </c>
      <c r="X81" s="21" t="str">
        <f>IF(W81="","",IF(COUNTIF(W$1:W81,W81)&gt;1,"",1))</f>
        <v/>
      </c>
      <c r="Y81" s="21" t="str">
        <f>IF(X81=1,SUM($X$1:X80),"")</f>
        <v/>
      </c>
      <c r="Z81" s="21" t="str">
        <f t="shared" si="17"/>
        <v/>
      </c>
      <c r="AA81" s="21">
        <v>80</v>
      </c>
      <c r="AB81" s="21" t="str">
        <f t="shared" si="10"/>
        <v/>
      </c>
    </row>
    <row r="82" spans="1:28" x14ac:dyDescent="0.25">
      <c r="A82" s="21">
        <v>81</v>
      </c>
      <c r="B82" s="21" t="str">
        <f>IFERROR(VLOOKUP(A82,Ortsverzeichnis!$M$9:$N$9998,2,0),"")</f>
        <v/>
      </c>
      <c r="C82" s="21" t="str">
        <f>IF(B82="","",IF(COUNTIF(B$1:B82,B82)&gt;1,"",1))</f>
        <v/>
      </c>
      <c r="D82" s="21" t="str">
        <f>IF(C82=1,SUM($C$1:C81),"")</f>
        <v/>
      </c>
      <c r="E82" s="21" t="str">
        <f t="shared" si="11"/>
        <v/>
      </c>
      <c r="F82" s="21">
        <v>81</v>
      </c>
      <c r="G82" s="21" t="str">
        <f t="shared" si="12"/>
        <v/>
      </c>
      <c r="H82" s="21">
        <v>81</v>
      </c>
      <c r="I82" s="21" t="str">
        <f>IFERROR(VLOOKUP(H82,Ortsverzeichnis!$S$9:$T$9998,2,0),"")</f>
        <v/>
      </c>
      <c r="J82" s="21" t="str">
        <f>IF(I82="","",IF(COUNTIF(I$1:I82,I82)&gt;1,"",1))</f>
        <v/>
      </c>
      <c r="K82" s="21" t="str">
        <f>IF(J82=1,SUM($J$1:J81),"")</f>
        <v/>
      </c>
      <c r="L82" s="21" t="str">
        <f t="shared" si="13"/>
        <v/>
      </c>
      <c r="M82" s="21">
        <v>81</v>
      </c>
      <c r="N82" s="21" t="str">
        <f t="shared" si="14"/>
        <v/>
      </c>
      <c r="O82" s="21">
        <v>81</v>
      </c>
      <c r="P82" s="21" t="str">
        <f>IFERROR(VLOOKUP(O82,Ortsverzeichnis!$P$9:$Q$9998,2,0),"")</f>
        <v/>
      </c>
      <c r="Q82" s="21" t="str">
        <f>IF(P82="","",IF(COUNTIF(P$1:P82,P82)&gt;1,"",1))</f>
        <v/>
      </c>
      <c r="R82" s="21" t="str">
        <f>IF(Q82=1,SUM($Q$1:Q81),"")</f>
        <v/>
      </c>
      <c r="S82" s="21" t="str">
        <f t="shared" si="15"/>
        <v/>
      </c>
      <c r="T82" s="21">
        <v>81</v>
      </c>
      <c r="U82" s="21" t="str">
        <f t="shared" si="16"/>
        <v/>
      </c>
      <c r="V82" s="21">
        <v>81</v>
      </c>
      <c r="W82" s="21" t="str">
        <f>IFERROR(VLOOKUP(V82,Ortsverzeichnis!$J$9:$K$9998,2,0),"")</f>
        <v/>
      </c>
      <c r="X82" s="21" t="str">
        <f>IF(W82="","",IF(COUNTIF(W$1:W82,W82)&gt;1,"",1))</f>
        <v/>
      </c>
      <c r="Y82" s="21" t="str">
        <f>IF(X82=1,SUM($X$1:X81),"")</f>
        <v/>
      </c>
      <c r="Z82" s="21" t="str">
        <f t="shared" si="17"/>
        <v/>
      </c>
      <c r="AA82" s="21">
        <v>81</v>
      </c>
      <c r="AB82" s="21" t="str">
        <f t="shared" si="10"/>
        <v/>
      </c>
    </row>
    <row r="83" spans="1:28" x14ac:dyDescent="0.25">
      <c r="A83" s="21">
        <v>82</v>
      </c>
      <c r="B83" s="21" t="str">
        <f>IFERROR(VLOOKUP(A83,Ortsverzeichnis!$M$9:$N$9998,2,0),"")</f>
        <v/>
      </c>
      <c r="C83" s="21" t="str">
        <f>IF(B83="","",IF(COUNTIF(B$1:B83,B83)&gt;1,"",1))</f>
        <v/>
      </c>
      <c r="D83" s="21" t="str">
        <f>IF(C83=1,SUM($C$1:C82),"")</f>
        <v/>
      </c>
      <c r="E83" s="21" t="str">
        <f t="shared" si="11"/>
        <v/>
      </c>
      <c r="F83" s="21">
        <v>82</v>
      </c>
      <c r="G83" s="21" t="str">
        <f t="shared" si="12"/>
        <v/>
      </c>
      <c r="H83" s="21">
        <v>82</v>
      </c>
      <c r="I83" s="21" t="str">
        <f>IFERROR(VLOOKUP(H83,Ortsverzeichnis!$S$9:$T$9998,2,0),"")</f>
        <v/>
      </c>
      <c r="J83" s="21" t="str">
        <f>IF(I83="","",IF(COUNTIF(I$1:I83,I83)&gt;1,"",1))</f>
        <v/>
      </c>
      <c r="K83" s="21" t="str">
        <f>IF(J83=1,SUM($J$1:J82),"")</f>
        <v/>
      </c>
      <c r="L83" s="21" t="str">
        <f t="shared" si="13"/>
        <v/>
      </c>
      <c r="M83" s="21">
        <v>82</v>
      </c>
      <c r="N83" s="21" t="str">
        <f t="shared" si="14"/>
        <v/>
      </c>
      <c r="O83" s="21">
        <v>82</v>
      </c>
      <c r="P83" s="21" t="str">
        <f>IFERROR(VLOOKUP(O83,Ortsverzeichnis!$P$9:$Q$9998,2,0),"")</f>
        <v/>
      </c>
      <c r="Q83" s="21" t="str">
        <f>IF(P83="","",IF(COUNTIF(P$1:P83,P83)&gt;1,"",1))</f>
        <v/>
      </c>
      <c r="R83" s="21" t="str">
        <f>IF(Q83=1,SUM($Q$1:Q82),"")</f>
        <v/>
      </c>
      <c r="S83" s="21" t="str">
        <f t="shared" si="15"/>
        <v/>
      </c>
      <c r="T83" s="21">
        <v>82</v>
      </c>
      <c r="U83" s="21" t="str">
        <f t="shared" si="16"/>
        <v/>
      </c>
      <c r="V83" s="21">
        <v>82</v>
      </c>
      <c r="W83" s="21" t="str">
        <f>IFERROR(VLOOKUP(V83,Ortsverzeichnis!$J$9:$K$9998,2,0),"")</f>
        <v/>
      </c>
      <c r="X83" s="21" t="str">
        <f>IF(W83="","",IF(COUNTIF(W$1:W83,W83)&gt;1,"",1))</f>
        <v/>
      </c>
      <c r="Y83" s="21" t="str">
        <f>IF(X83=1,SUM($X$1:X82),"")</f>
        <v/>
      </c>
      <c r="Z83" s="21" t="str">
        <f t="shared" si="17"/>
        <v/>
      </c>
      <c r="AA83" s="21">
        <v>82</v>
      </c>
      <c r="AB83" s="21" t="str">
        <f t="shared" si="10"/>
        <v/>
      </c>
    </row>
    <row r="84" spans="1:28" x14ac:dyDescent="0.25">
      <c r="A84" s="21">
        <v>83</v>
      </c>
      <c r="B84" s="21" t="str">
        <f>IFERROR(VLOOKUP(A84,Ortsverzeichnis!$M$9:$N$9998,2,0),"")</f>
        <v/>
      </c>
      <c r="C84" s="21" t="str">
        <f>IF(B84="","",IF(COUNTIF(B$1:B84,B84)&gt;1,"",1))</f>
        <v/>
      </c>
      <c r="D84" s="21" t="str">
        <f>IF(C84=1,SUM($C$1:C83),"")</f>
        <v/>
      </c>
      <c r="E84" s="21" t="str">
        <f t="shared" si="11"/>
        <v/>
      </c>
      <c r="F84" s="21">
        <v>83</v>
      </c>
      <c r="G84" s="21" t="str">
        <f t="shared" si="12"/>
        <v/>
      </c>
      <c r="H84" s="21">
        <v>83</v>
      </c>
      <c r="I84" s="21" t="str">
        <f>IFERROR(VLOOKUP(H84,Ortsverzeichnis!$S$9:$T$9998,2,0),"")</f>
        <v/>
      </c>
      <c r="J84" s="21" t="str">
        <f>IF(I84="","",IF(COUNTIF(I$1:I84,I84)&gt;1,"",1))</f>
        <v/>
      </c>
      <c r="K84" s="21" t="str">
        <f>IF(J84=1,SUM($J$1:J83),"")</f>
        <v/>
      </c>
      <c r="L84" s="21" t="str">
        <f t="shared" si="13"/>
        <v/>
      </c>
      <c r="M84" s="21">
        <v>83</v>
      </c>
      <c r="N84" s="21" t="str">
        <f t="shared" si="14"/>
        <v/>
      </c>
      <c r="O84" s="21">
        <v>83</v>
      </c>
      <c r="P84" s="21" t="str">
        <f>IFERROR(VLOOKUP(O84,Ortsverzeichnis!$P$9:$Q$9998,2,0),"")</f>
        <v/>
      </c>
      <c r="Q84" s="21" t="str">
        <f>IF(P84="","",IF(COUNTIF(P$1:P84,P84)&gt;1,"",1))</f>
        <v/>
      </c>
      <c r="R84" s="21" t="str">
        <f>IF(Q84=1,SUM($Q$1:Q83),"")</f>
        <v/>
      </c>
      <c r="S84" s="21" t="str">
        <f t="shared" si="15"/>
        <v/>
      </c>
      <c r="T84" s="21">
        <v>83</v>
      </c>
      <c r="U84" s="21" t="str">
        <f t="shared" si="16"/>
        <v/>
      </c>
      <c r="V84" s="21">
        <v>83</v>
      </c>
      <c r="W84" s="21" t="str">
        <f>IFERROR(VLOOKUP(V84,Ortsverzeichnis!$J$9:$K$9998,2,0),"")</f>
        <v/>
      </c>
      <c r="X84" s="21" t="str">
        <f>IF(W84="","",IF(COUNTIF(W$1:W84,W84)&gt;1,"",1))</f>
        <v/>
      </c>
      <c r="Y84" s="21" t="str">
        <f>IF(X84=1,SUM($X$1:X83),"")</f>
        <v/>
      </c>
      <c r="Z84" s="21" t="str">
        <f t="shared" si="17"/>
        <v/>
      </c>
      <c r="AA84" s="21">
        <v>83</v>
      </c>
      <c r="AB84" s="21" t="str">
        <f t="shared" si="10"/>
        <v/>
      </c>
    </row>
    <row r="85" spans="1:28" x14ac:dyDescent="0.25">
      <c r="A85" s="21">
        <v>84</v>
      </c>
      <c r="B85" s="21" t="str">
        <f>IFERROR(VLOOKUP(A85,Ortsverzeichnis!$M$9:$N$9998,2,0),"")</f>
        <v/>
      </c>
      <c r="C85" s="21" t="str">
        <f>IF(B85="","",IF(COUNTIF(B$1:B85,B85)&gt;1,"",1))</f>
        <v/>
      </c>
      <c r="D85" s="21" t="str">
        <f>IF(C85=1,SUM($C$1:C84),"")</f>
        <v/>
      </c>
      <c r="E85" s="21" t="str">
        <f t="shared" si="11"/>
        <v/>
      </c>
      <c r="F85" s="21">
        <v>84</v>
      </c>
      <c r="G85" s="21" t="str">
        <f t="shared" si="12"/>
        <v/>
      </c>
      <c r="H85" s="21">
        <v>84</v>
      </c>
      <c r="I85" s="21" t="str">
        <f>IFERROR(VLOOKUP(H85,Ortsverzeichnis!$S$9:$T$9998,2,0),"")</f>
        <v/>
      </c>
      <c r="J85" s="21" t="str">
        <f>IF(I85="","",IF(COUNTIF(I$1:I85,I85)&gt;1,"",1))</f>
        <v/>
      </c>
      <c r="K85" s="21" t="str">
        <f>IF(J85=1,SUM($J$1:J84),"")</f>
        <v/>
      </c>
      <c r="L85" s="21" t="str">
        <f t="shared" si="13"/>
        <v/>
      </c>
      <c r="M85" s="21">
        <v>84</v>
      </c>
      <c r="N85" s="21" t="str">
        <f t="shared" si="14"/>
        <v/>
      </c>
      <c r="O85" s="21">
        <v>84</v>
      </c>
      <c r="P85" s="21" t="str">
        <f>IFERROR(VLOOKUP(O85,Ortsverzeichnis!$P$9:$Q$9998,2,0),"")</f>
        <v/>
      </c>
      <c r="Q85" s="21" t="str">
        <f>IF(P85="","",IF(COUNTIF(P$1:P85,P85)&gt;1,"",1))</f>
        <v/>
      </c>
      <c r="R85" s="21" t="str">
        <f>IF(Q85=1,SUM($Q$1:Q84),"")</f>
        <v/>
      </c>
      <c r="S85" s="21" t="str">
        <f t="shared" si="15"/>
        <v/>
      </c>
      <c r="T85" s="21">
        <v>84</v>
      </c>
      <c r="U85" s="21" t="str">
        <f t="shared" si="16"/>
        <v/>
      </c>
      <c r="V85" s="21">
        <v>84</v>
      </c>
      <c r="W85" s="21" t="str">
        <f>IFERROR(VLOOKUP(V85,Ortsverzeichnis!$J$9:$K$9998,2,0),"")</f>
        <v/>
      </c>
      <c r="X85" s="21" t="str">
        <f>IF(W85="","",IF(COUNTIF(W$1:W85,W85)&gt;1,"",1))</f>
        <v/>
      </c>
      <c r="Y85" s="21" t="str">
        <f>IF(X85=1,SUM($X$1:X84),"")</f>
        <v/>
      </c>
      <c r="Z85" s="21" t="str">
        <f t="shared" si="17"/>
        <v/>
      </c>
      <c r="AA85" s="21">
        <v>84</v>
      </c>
      <c r="AB85" s="21" t="str">
        <f t="shared" si="10"/>
        <v/>
      </c>
    </row>
    <row r="86" spans="1:28" x14ac:dyDescent="0.25">
      <c r="A86" s="21">
        <v>85</v>
      </c>
      <c r="B86" s="21" t="str">
        <f>IFERROR(VLOOKUP(A86,Ortsverzeichnis!$M$9:$N$9998,2,0),"")</f>
        <v/>
      </c>
      <c r="C86" s="21" t="str">
        <f>IF(B86="","",IF(COUNTIF(B$1:B86,B86)&gt;1,"",1))</f>
        <v/>
      </c>
      <c r="D86" s="21" t="str">
        <f>IF(C86=1,SUM($C$1:C85),"")</f>
        <v/>
      </c>
      <c r="E86" s="21" t="str">
        <f t="shared" si="11"/>
        <v/>
      </c>
      <c r="F86" s="21">
        <v>85</v>
      </c>
      <c r="G86" s="21" t="str">
        <f t="shared" si="12"/>
        <v/>
      </c>
      <c r="H86" s="21">
        <v>85</v>
      </c>
      <c r="I86" s="21" t="str">
        <f>IFERROR(VLOOKUP(H86,Ortsverzeichnis!$S$9:$T$9998,2,0),"")</f>
        <v/>
      </c>
      <c r="J86" s="21" t="str">
        <f>IF(I86="","",IF(COUNTIF(I$1:I86,I86)&gt;1,"",1))</f>
        <v/>
      </c>
      <c r="K86" s="21" t="str">
        <f>IF(J86=1,SUM($J$1:J85),"")</f>
        <v/>
      </c>
      <c r="L86" s="21" t="str">
        <f t="shared" si="13"/>
        <v/>
      </c>
      <c r="M86" s="21">
        <v>85</v>
      </c>
      <c r="N86" s="21" t="str">
        <f t="shared" si="14"/>
        <v/>
      </c>
      <c r="O86" s="21">
        <v>85</v>
      </c>
      <c r="P86" s="21" t="str">
        <f>IFERROR(VLOOKUP(O86,Ortsverzeichnis!$P$9:$Q$9998,2,0),"")</f>
        <v/>
      </c>
      <c r="Q86" s="21" t="str">
        <f>IF(P86="","",IF(COUNTIF(P$1:P86,P86)&gt;1,"",1))</f>
        <v/>
      </c>
      <c r="R86" s="21" t="str">
        <f>IF(Q86=1,SUM($Q$1:Q85),"")</f>
        <v/>
      </c>
      <c r="S86" s="21" t="str">
        <f t="shared" si="15"/>
        <v/>
      </c>
      <c r="T86" s="21">
        <v>85</v>
      </c>
      <c r="U86" s="21" t="str">
        <f t="shared" si="16"/>
        <v/>
      </c>
      <c r="V86" s="21">
        <v>85</v>
      </c>
      <c r="W86" s="21" t="str">
        <f>IFERROR(VLOOKUP(V86,Ortsverzeichnis!$J$9:$K$9998,2,0),"")</f>
        <v/>
      </c>
      <c r="X86" s="21" t="str">
        <f>IF(W86="","",IF(COUNTIF(W$1:W86,W86)&gt;1,"",1))</f>
        <v/>
      </c>
      <c r="Y86" s="21" t="str">
        <f>IF(X86=1,SUM($X$1:X85),"")</f>
        <v/>
      </c>
      <c r="Z86" s="21" t="str">
        <f t="shared" si="17"/>
        <v/>
      </c>
      <c r="AA86" s="21">
        <v>85</v>
      </c>
      <c r="AB86" s="21" t="str">
        <f t="shared" ref="AB86:AB117" si="18">IFERROR(VLOOKUP(AA76,Y:Z,2,0),"")</f>
        <v/>
      </c>
    </row>
    <row r="87" spans="1:28" x14ac:dyDescent="0.25">
      <c r="A87" s="21">
        <v>86</v>
      </c>
      <c r="B87" s="21" t="str">
        <f>IFERROR(VLOOKUP(A87,Ortsverzeichnis!$M$9:$N$9998,2,0),"")</f>
        <v/>
      </c>
      <c r="C87" s="21" t="str">
        <f>IF(B87="","",IF(COUNTIF(B$1:B87,B87)&gt;1,"",1))</f>
        <v/>
      </c>
      <c r="D87" s="21" t="str">
        <f>IF(C87=1,SUM($C$1:C86),"")</f>
        <v/>
      </c>
      <c r="E87" s="21" t="str">
        <f t="shared" si="11"/>
        <v/>
      </c>
      <c r="F87" s="21">
        <v>86</v>
      </c>
      <c r="G87" s="21" t="str">
        <f t="shared" si="12"/>
        <v/>
      </c>
      <c r="H87" s="21">
        <v>86</v>
      </c>
      <c r="I87" s="21" t="str">
        <f>IFERROR(VLOOKUP(H87,Ortsverzeichnis!$S$9:$T$9998,2,0),"")</f>
        <v/>
      </c>
      <c r="J87" s="21" t="str">
        <f>IF(I87="","",IF(COUNTIF(I$1:I87,I87)&gt;1,"",1))</f>
        <v/>
      </c>
      <c r="K87" s="21" t="str">
        <f>IF(J87=1,SUM($J$1:J86),"")</f>
        <v/>
      </c>
      <c r="L87" s="21" t="str">
        <f t="shared" si="13"/>
        <v/>
      </c>
      <c r="M87" s="21">
        <v>86</v>
      </c>
      <c r="N87" s="21" t="str">
        <f t="shared" si="14"/>
        <v/>
      </c>
      <c r="O87" s="21">
        <v>86</v>
      </c>
      <c r="P87" s="21" t="str">
        <f>IFERROR(VLOOKUP(O87,Ortsverzeichnis!$P$9:$Q$9998,2,0),"")</f>
        <v/>
      </c>
      <c r="Q87" s="21" t="str">
        <f>IF(P87="","",IF(COUNTIF(P$1:P87,P87)&gt;1,"",1))</f>
        <v/>
      </c>
      <c r="R87" s="21" t="str">
        <f>IF(Q87=1,SUM($Q$1:Q86),"")</f>
        <v/>
      </c>
      <c r="S87" s="21" t="str">
        <f t="shared" si="15"/>
        <v/>
      </c>
      <c r="T87" s="21">
        <v>86</v>
      </c>
      <c r="U87" s="21" t="str">
        <f t="shared" si="16"/>
        <v/>
      </c>
      <c r="V87" s="21">
        <v>86</v>
      </c>
      <c r="W87" s="21" t="str">
        <f>IFERROR(VLOOKUP(V87,Ortsverzeichnis!$J$9:$K$9998,2,0),"")</f>
        <v/>
      </c>
      <c r="X87" s="21" t="str">
        <f>IF(W87="","",IF(COUNTIF(W$1:W87,W87)&gt;1,"",1))</f>
        <v/>
      </c>
      <c r="Y87" s="21" t="str">
        <f>IF(X87=1,SUM($X$1:X86),"")</f>
        <v/>
      </c>
      <c r="Z87" s="21" t="str">
        <f t="shared" si="17"/>
        <v/>
      </c>
      <c r="AA87" s="21">
        <v>86</v>
      </c>
      <c r="AB87" s="21" t="str">
        <f t="shared" si="18"/>
        <v/>
      </c>
    </row>
    <row r="88" spans="1:28" x14ac:dyDescent="0.25">
      <c r="A88" s="21">
        <v>87</v>
      </c>
      <c r="B88" s="21" t="str">
        <f>IFERROR(VLOOKUP(A88,Ortsverzeichnis!$M$9:$N$9998,2,0),"")</f>
        <v/>
      </c>
      <c r="C88" s="21" t="str">
        <f>IF(B88="","",IF(COUNTIF(B$1:B88,B88)&gt;1,"",1))</f>
        <v/>
      </c>
      <c r="D88" s="21" t="str">
        <f>IF(C88=1,SUM($C$1:C87),"")</f>
        <v/>
      </c>
      <c r="E88" s="21" t="str">
        <f t="shared" si="11"/>
        <v/>
      </c>
      <c r="F88" s="21">
        <v>87</v>
      </c>
      <c r="G88" s="21" t="str">
        <f t="shared" si="12"/>
        <v/>
      </c>
      <c r="H88" s="21">
        <v>87</v>
      </c>
      <c r="I88" s="21" t="str">
        <f>IFERROR(VLOOKUP(H88,Ortsverzeichnis!$S$9:$T$9998,2,0),"")</f>
        <v/>
      </c>
      <c r="J88" s="21" t="str">
        <f>IF(I88="","",IF(COUNTIF(I$1:I88,I88)&gt;1,"",1))</f>
        <v/>
      </c>
      <c r="K88" s="21" t="str">
        <f>IF(J88=1,SUM($J$1:J87),"")</f>
        <v/>
      </c>
      <c r="L88" s="21" t="str">
        <f t="shared" si="13"/>
        <v/>
      </c>
      <c r="M88" s="21">
        <v>87</v>
      </c>
      <c r="N88" s="21" t="str">
        <f t="shared" si="14"/>
        <v/>
      </c>
      <c r="O88" s="21">
        <v>87</v>
      </c>
      <c r="P88" s="21" t="str">
        <f>IFERROR(VLOOKUP(O88,Ortsverzeichnis!$P$9:$Q$9998,2,0),"")</f>
        <v/>
      </c>
      <c r="Q88" s="21" t="str">
        <f>IF(P88="","",IF(COUNTIF(P$1:P88,P88)&gt;1,"",1))</f>
        <v/>
      </c>
      <c r="R88" s="21" t="str">
        <f>IF(Q88=1,SUM($Q$1:Q87),"")</f>
        <v/>
      </c>
      <c r="S88" s="21" t="str">
        <f t="shared" si="15"/>
        <v/>
      </c>
      <c r="T88" s="21">
        <v>87</v>
      </c>
      <c r="U88" s="21" t="str">
        <f t="shared" si="16"/>
        <v/>
      </c>
      <c r="V88" s="21">
        <v>87</v>
      </c>
      <c r="W88" s="21" t="str">
        <f>IFERROR(VLOOKUP(V88,Ortsverzeichnis!$J$9:$K$9998,2,0),"")</f>
        <v/>
      </c>
      <c r="X88" s="21" t="str">
        <f>IF(W88="","",IF(COUNTIF(W$1:W88,W88)&gt;1,"",1))</f>
        <v/>
      </c>
      <c r="Y88" s="21" t="str">
        <f>IF(X88=1,SUM($X$1:X87),"")</f>
        <v/>
      </c>
      <c r="Z88" s="21" t="str">
        <f t="shared" si="17"/>
        <v/>
      </c>
      <c r="AA88" s="21">
        <v>87</v>
      </c>
      <c r="AB88" s="21" t="str">
        <f t="shared" si="18"/>
        <v/>
      </c>
    </row>
    <row r="89" spans="1:28" x14ac:dyDescent="0.25">
      <c r="A89" s="21">
        <v>88</v>
      </c>
      <c r="B89" s="21" t="str">
        <f>IFERROR(VLOOKUP(A89,Ortsverzeichnis!$M$9:$N$9998,2,0),"")</f>
        <v/>
      </c>
      <c r="C89" s="21" t="str">
        <f>IF(B89="","",IF(COUNTIF(B$1:B89,B89)&gt;1,"",1))</f>
        <v/>
      </c>
      <c r="D89" s="21" t="str">
        <f>IF(C89=1,SUM($C$1:C88),"")</f>
        <v/>
      </c>
      <c r="E89" s="21" t="str">
        <f t="shared" si="11"/>
        <v/>
      </c>
      <c r="F89" s="21">
        <v>88</v>
      </c>
      <c r="G89" s="21" t="str">
        <f t="shared" si="12"/>
        <v/>
      </c>
      <c r="H89" s="21">
        <v>88</v>
      </c>
      <c r="I89" s="21" t="str">
        <f>IFERROR(VLOOKUP(H89,Ortsverzeichnis!$S$9:$T$9998,2,0),"")</f>
        <v/>
      </c>
      <c r="J89" s="21" t="str">
        <f>IF(I89="","",IF(COUNTIF(I$1:I89,I89)&gt;1,"",1))</f>
        <v/>
      </c>
      <c r="K89" s="21" t="str">
        <f>IF(J89=1,SUM($J$1:J88),"")</f>
        <v/>
      </c>
      <c r="L89" s="21" t="str">
        <f t="shared" si="13"/>
        <v/>
      </c>
      <c r="M89" s="21">
        <v>88</v>
      </c>
      <c r="N89" s="21" t="str">
        <f t="shared" si="14"/>
        <v/>
      </c>
      <c r="O89" s="21">
        <v>88</v>
      </c>
      <c r="P89" s="21" t="str">
        <f>IFERROR(VLOOKUP(O89,Ortsverzeichnis!$P$9:$Q$9998,2,0),"")</f>
        <v/>
      </c>
      <c r="Q89" s="21" t="str">
        <f>IF(P89="","",IF(COUNTIF(P$1:P89,P89)&gt;1,"",1))</f>
        <v/>
      </c>
      <c r="R89" s="21" t="str">
        <f>IF(Q89=1,SUM($Q$1:Q88),"")</f>
        <v/>
      </c>
      <c r="S89" s="21" t="str">
        <f t="shared" si="15"/>
        <v/>
      </c>
      <c r="T89" s="21">
        <v>88</v>
      </c>
      <c r="U89" s="21" t="str">
        <f t="shared" si="16"/>
        <v/>
      </c>
      <c r="V89" s="21">
        <v>88</v>
      </c>
      <c r="W89" s="21" t="str">
        <f>IFERROR(VLOOKUP(V89,Ortsverzeichnis!$J$9:$K$9998,2,0),"")</f>
        <v/>
      </c>
      <c r="X89" s="21" t="str">
        <f>IF(W89="","",IF(COUNTIF(W$1:W89,W89)&gt;1,"",1))</f>
        <v/>
      </c>
      <c r="Y89" s="21" t="str">
        <f>IF(X89=1,SUM($X$1:X88),"")</f>
        <v/>
      </c>
      <c r="Z89" s="21" t="str">
        <f t="shared" si="17"/>
        <v/>
      </c>
      <c r="AA89" s="21">
        <v>88</v>
      </c>
      <c r="AB89" s="21" t="str">
        <f t="shared" si="18"/>
        <v/>
      </c>
    </row>
    <row r="90" spans="1:28" x14ac:dyDescent="0.25">
      <c r="A90" s="21">
        <v>89</v>
      </c>
      <c r="B90" s="21" t="str">
        <f>IFERROR(VLOOKUP(A90,Ortsverzeichnis!$M$9:$N$9998,2,0),"")</f>
        <v/>
      </c>
      <c r="C90" s="21" t="str">
        <f>IF(B90="","",IF(COUNTIF(B$1:B90,B90)&gt;1,"",1))</f>
        <v/>
      </c>
      <c r="D90" s="21" t="str">
        <f>IF(C90=1,SUM($C$1:C89),"")</f>
        <v/>
      </c>
      <c r="E90" s="21" t="str">
        <f t="shared" si="11"/>
        <v/>
      </c>
      <c r="F90" s="21">
        <v>89</v>
      </c>
      <c r="G90" s="21" t="str">
        <f t="shared" si="12"/>
        <v/>
      </c>
      <c r="H90" s="21">
        <v>89</v>
      </c>
      <c r="I90" s="21" t="str">
        <f>IFERROR(VLOOKUP(H90,Ortsverzeichnis!$S$9:$T$9998,2,0),"")</f>
        <v/>
      </c>
      <c r="J90" s="21" t="str">
        <f>IF(I90="","",IF(COUNTIF(I$1:I90,I90)&gt;1,"",1))</f>
        <v/>
      </c>
      <c r="K90" s="21" t="str">
        <f>IF(J90=1,SUM($J$1:J89),"")</f>
        <v/>
      </c>
      <c r="L90" s="21" t="str">
        <f t="shared" si="13"/>
        <v/>
      </c>
      <c r="M90" s="21">
        <v>89</v>
      </c>
      <c r="N90" s="21" t="str">
        <f t="shared" si="14"/>
        <v/>
      </c>
      <c r="O90" s="21">
        <v>89</v>
      </c>
      <c r="P90" s="21" t="str">
        <f>IFERROR(VLOOKUP(O90,Ortsverzeichnis!$P$9:$Q$9998,2,0),"")</f>
        <v/>
      </c>
      <c r="Q90" s="21" t="str">
        <f>IF(P90="","",IF(COUNTIF(P$1:P90,P90)&gt;1,"",1))</f>
        <v/>
      </c>
      <c r="R90" s="21" t="str">
        <f>IF(Q90=1,SUM($Q$1:Q89),"")</f>
        <v/>
      </c>
      <c r="S90" s="21" t="str">
        <f t="shared" si="15"/>
        <v/>
      </c>
      <c r="T90" s="21">
        <v>89</v>
      </c>
      <c r="U90" s="21" t="str">
        <f t="shared" si="16"/>
        <v/>
      </c>
      <c r="V90" s="21">
        <v>89</v>
      </c>
      <c r="W90" s="21" t="str">
        <f>IFERROR(VLOOKUP(V90,Ortsverzeichnis!$J$9:$K$9998,2,0),"")</f>
        <v/>
      </c>
      <c r="X90" s="21" t="str">
        <f>IF(W90="","",IF(COUNTIF(W$1:W90,W90)&gt;1,"",1))</f>
        <v/>
      </c>
      <c r="Y90" s="21" t="str">
        <f>IF(X90=1,SUM($X$1:X89),"")</f>
        <v/>
      </c>
      <c r="Z90" s="21" t="str">
        <f t="shared" si="17"/>
        <v/>
      </c>
      <c r="AA90" s="21">
        <v>89</v>
      </c>
      <c r="AB90" s="21" t="str">
        <f t="shared" si="18"/>
        <v/>
      </c>
    </row>
    <row r="91" spans="1:28" x14ac:dyDescent="0.25">
      <c r="A91" s="21">
        <v>90</v>
      </c>
      <c r="B91" s="21" t="str">
        <f>IFERROR(VLOOKUP(A91,Ortsverzeichnis!$M$9:$N$9998,2,0),"")</f>
        <v/>
      </c>
      <c r="C91" s="21" t="str">
        <f>IF(B91="","",IF(COUNTIF(B$1:B91,B91)&gt;1,"",1))</f>
        <v/>
      </c>
      <c r="D91" s="21" t="str">
        <f>IF(C91=1,SUM($C$1:C90),"")</f>
        <v/>
      </c>
      <c r="E91" s="21" t="str">
        <f t="shared" si="11"/>
        <v/>
      </c>
      <c r="F91" s="21">
        <v>90</v>
      </c>
      <c r="G91" s="21" t="str">
        <f t="shared" si="12"/>
        <v/>
      </c>
      <c r="H91" s="21">
        <v>90</v>
      </c>
      <c r="I91" s="21" t="str">
        <f>IFERROR(VLOOKUP(H91,Ortsverzeichnis!$S$9:$T$9998,2,0),"")</f>
        <v/>
      </c>
      <c r="J91" s="21" t="str">
        <f>IF(I91="","",IF(COUNTIF(I$1:I91,I91)&gt;1,"",1))</f>
        <v/>
      </c>
      <c r="K91" s="21" t="str">
        <f>IF(J91=1,SUM($J$1:J90),"")</f>
        <v/>
      </c>
      <c r="L91" s="21" t="str">
        <f t="shared" si="13"/>
        <v/>
      </c>
      <c r="M91" s="21">
        <v>90</v>
      </c>
      <c r="N91" s="21" t="str">
        <f t="shared" si="14"/>
        <v/>
      </c>
      <c r="O91" s="21">
        <v>90</v>
      </c>
      <c r="P91" s="21" t="str">
        <f>IFERROR(VLOOKUP(O91,Ortsverzeichnis!$P$9:$Q$9998,2,0),"")</f>
        <v/>
      </c>
      <c r="Q91" s="21" t="str">
        <f>IF(P91="","",IF(COUNTIF(P$1:P91,P91)&gt;1,"",1))</f>
        <v/>
      </c>
      <c r="R91" s="21" t="str">
        <f>IF(Q91=1,SUM($Q$1:Q90),"")</f>
        <v/>
      </c>
      <c r="S91" s="21" t="str">
        <f t="shared" si="15"/>
        <v/>
      </c>
      <c r="T91" s="21">
        <v>90</v>
      </c>
      <c r="U91" s="21" t="str">
        <f t="shared" si="16"/>
        <v/>
      </c>
      <c r="V91" s="21">
        <v>90</v>
      </c>
      <c r="W91" s="21" t="str">
        <f>IFERROR(VLOOKUP(V91,Ortsverzeichnis!$J$9:$K$9998,2,0),"")</f>
        <v/>
      </c>
      <c r="X91" s="21" t="str">
        <f>IF(W91="","",IF(COUNTIF(W$1:W91,W91)&gt;1,"",1))</f>
        <v/>
      </c>
      <c r="Y91" s="21" t="str">
        <f>IF(X91=1,SUM($X$1:X90),"")</f>
        <v/>
      </c>
      <c r="Z91" s="21" t="str">
        <f t="shared" si="17"/>
        <v/>
      </c>
      <c r="AA91" s="21">
        <v>90</v>
      </c>
      <c r="AB91" s="21" t="str">
        <f t="shared" si="18"/>
        <v/>
      </c>
    </row>
    <row r="92" spans="1:28" x14ac:dyDescent="0.25">
      <c r="A92" s="21">
        <v>91</v>
      </c>
      <c r="B92" s="21" t="str">
        <f>IFERROR(VLOOKUP(A92,Ortsverzeichnis!$M$9:$N$9998,2,0),"")</f>
        <v/>
      </c>
      <c r="C92" s="21" t="str">
        <f>IF(B92="","",IF(COUNTIF(B$1:B92,B92)&gt;1,"",1))</f>
        <v/>
      </c>
      <c r="D92" s="21" t="str">
        <f>IF(C92=1,SUM($C$1:C91),"")</f>
        <v/>
      </c>
      <c r="E92" s="21" t="str">
        <f t="shared" si="11"/>
        <v/>
      </c>
      <c r="F92" s="21">
        <v>91</v>
      </c>
      <c r="G92" s="21" t="str">
        <f t="shared" si="12"/>
        <v/>
      </c>
      <c r="H92" s="21">
        <v>91</v>
      </c>
      <c r="I92" s="21" t="str">
        <f>IFERROR(VLOOKUP(H92,Ortsverzeichnis!$S$9:$T$9998,2,0),"")</f>
        <v/>
      </c>
      <c r="J92" s="21" t="str">
        <f>IF(I92="","",IF(COUNTIF(I$1:I92,I92)&gt;1,"",1))</f>
        <v/>
      </c>
      <c r="K92" s="21" t="str">
        <f>IF(J92=1,SUM($J$1:J91),"")</f>
        <v/>
      </c>
      <c r="L92" s="21" t="str">
        <f t="shared" si="13"/>
        <v/>
      </c>
      <c r="M92" s="21">
        <v>91</v>
      </c>
      <c r="N92" s="21" t="str">
        <f t="shared" si="14"/>
        <v/>
      </c>
      <c r="O92" s="21">
        <v>91</v>
      </c>
      <c r="P92" s="21" t="str">
        <f>IFERROR(VLOOKUP(O92,Ortsverzeichnis!$P$9:$Q$9998,2,0),"")</f>
        <v/>
      </c>
      <c r="Q92" s="21" t="str">
        <f>IF(P92="","",IF(COUNTIF(P$1:P92,P92)&gt;1,"",1))</f>
        <v/>
      </c>
      <c r="R92" s="21" t="str">
        <f>IF(Q92=1,SUM($Q$1:Q91),"")</f>
        <v/>
      </c>
      <c r="S92" s="21" t="str">
        <f t="shared" si="15"/>
        <v/>
      </c>
      <c r="T92" s="21">
        <v>91</v>
      </c>
      <c r="U92" s="21" t="str">
        <f t="shared" si="16"/>
        <v/>
      </c>
      <c r="V92" s="21">
        <v>91</v>
      </c>
      <c r="W92" s="21" t="str">
        <f>IFERROR(VLOOKUP(V92,Ortsverzeichnis!$J$9:$K$9998,2,0),"")</f>
        <v/>
      </c>
      <c r="X92" s="21" t="str">
        <f>IF(W92="","",IF(COUNTIF(W$1:W92,W92)&gt;1,"",1))</f>
        <v/>
      </c>
      <c r="Y92" s="21" t="str">
        <f>IF(X92=1,SUM($X$1:X91),"")</f>
        <v/>
      </c>
      <c r="Z92" s="21" t="str">
        <f t="shared" si="17"/>
        <v/>
      </c>
      <c r="AA92" s="21">
        <v>91</v>
      </c>
      <c r="AB92" s="21" t="str">
        <f t="shared" si="18"/>
        <v/>
      </c>
    </row>
    <row r="93" spans="1:28" x14ac:dyDescent="0.25">
      <c r="A93" s="21">
        <v>92</v>
      </c>
      <c r="B93" s="21" t="str">
        <f>IFERROR(VLOOKUP(A93,Ortsverzeichnis!$M$9:$N$9998,2,0),"")</f>
        <v/>
      </c>
      <c r="C93" s="21" t="str">
        <f>IF(B93="","",IF(COUNTIF(B$1:B93,B93)&gt;1,"",1))</f>
        <v/>
      </c>
      <c r="D93" s="21" t="str">
        <f>IF(C93=1,SUM($C$1:C92),"")</f>
        <v/>
      </c>
      <c r="E93" s="21" t="str">
        <f t="shared" si="11"/>
        <v/>
      </c>
      <c r="F93" s="21">
        <v>92</v>
      </c>
      <c r="G93" s="21" t="str">
        <f t="shared" si="12"/>
        <v/>
      </c>
      <c r="H93" s="21">
        <v>92</v>
      </c>
      <c r="I93" s="21" t="str">
        <f>IFERROR(VLOOKUP(H93,Ortsverzeichnis!$S$9:$T$9998,2,0),"")</f>
        <v/>
      </c>
      <c r="J93" s="21" t="str">
        <f>IF(I93="","",IF(COUNTIF(I$1:I93,I93)&gt;1,"",1))</f>
        <v/>
      </c>
      <c r="K93" s="21" t="str">
        <f>IF(J93=1,SUM($J$1:J92),"")</f>
        <v/>
      </c>
      <c r="L93" s="21" t="str">
        <f t="shared" si="13"/>
        <v/>
      </c>
      <c r="M93" s="21">
        <v>92</v>
      </c>
      <c r="N93" s="21" t="str">
        <f t="shared" si="14"/>
        <v/>
      </c>
      <c r="O93" s="21">
        <v>92</v>
      </c>
      <c r="P93" s="21" t="str">
        <f>IFERROR(VLOOKUP(O93,Ortsverzeichnis!$P$9:$Q$9998,2,0),"")</f>
        <v/>
      </c>
      <c r="Q93" s="21" t="str">
        <f>IF(P93="","",IF(COUNTIF(P$1:P93,P93)&gt;1,"",1))</f>
        <v/>
      </c>
      <c r="R93" s="21" t="str">
        <f>IF(Q93=1,SUM($Q$1:Q92),"")</f>
        <v/>
      </c>
      <c r="S93" s="21" t="str">
        <f t="shared" si="15"/>
        <v/>
      </c>
      <c r="T93" s="21">
        <v>92</v>
      </c>
      <c r="U93" s="21" t="str">
        <f t="shared" si="16"/>
        <v/>
      </c>
      <c r="V93" s="21">
        <v>92</v>
      </c>
      <c r="W93" s="21" t="str">
        <f>IFERROR(VLOOKUP(V93,Ortsverzeichnis!$J$9:$K$9998,2,0),"")</f>
        <v/>
      </c>
      <c r="X93" s="21" t="str">
        <f>IF(W93="","",IF(COUNTIF(W$1:W93,W93)&gt;1,"",1))</f>
        <v/>
      </c>
      <c r="Y93" s="21" t="str">
        <f>IF(X93=1,SUM($X$1:X92),"")</f>
        <v/>
      </c>
      <c r="Z93" s="21" t="str">
        <f t="shared" si="17"/>
        <v/>
      </c>
      <c r="AA93" s="21">
        <v>92</v>
      </c>
      <c r="AB93" s="21" t="str">
        <f t="shared" si="18"/>
        <v/>
      </c>
    </row>
    <row r="94" spans="1:28" x14ac:dyDescent="0.25">
      <c r="A94" s="21">
        <v>93</v>
      </c>
      <c r="B94" s="21" t="str">
        <f>IFERROR(VLOOKUP(A94,Ortsverzeichnis!$M$9:$N$9998,2,0),"")</f>
        <v/>
      </c>
      <c r="C94" s="21" t="str">
        <f>IF(B94="","",IF(COUNTIF(B$1:B94,B94)&gt;1,"",1))</f>
        <v/>
      </c>
      <c r="D94" s="21" t="str">
        <f>IF(C94=1,SUM($C$1:C93),"")</f>
        <v/>
      </c>
      <c r="E94" s="21" t="str">
        <f t="shared" si="11"/>
        <v/>
      </c>
      <c r="F94" s="21">
        <v>93</v>
      </c>
      <c r="G94" s="21" t="str">
        <f t="shared" si="12"/>
        <v/>
      </c>
      <c r="H94" s="21">
        <v>93</v>
      </c>
      <c r="I94" s="21" t="str">
        <f>IFERROR(VLOOKUP(H94,Ortsverzeichnis!$S$9:$T$9998,2,0),"")</f>
        <v/>
      </c>
      <c r="J94" s="21" t="str">
        <f>IF(I94="","",IF(COUNTIF(I$1:I94,I94)&gt;1,"",1))</f>
        <v/>
      </c>
      <c r="K94" s="21" t="str">
        <f>IF(J94=1,SUM($J$1:J93),"")</f>
        <v/>
      </c>
      <c r="L94" s="21" t="str">
        <f t="shared" si="13"/>
        <v/>
      </c>
      <c r="M94" s="21">
        <v>93</v>
      </c>
      <c r="N94" s="21" t="str">
        <f t="shared" si="14"/>
        <v/>
      </c>
      <c r="O94" s="21">
        <v>93</v>
      </c>
      <c r="P94" s="21" t="str">
        <f>IFERROR(VLOOKUP(O94,Ortsverzeichnis!$P$9:$Q$9998,2,0),"")</f>
        <v/>
      </c>
      <c r="Q94" s="21" t="str">
        <f>IF(P94="","",IF(COUNTIF(P$1:P94,P94)&gt;1,"",1))</f>
        <v/>
      </c>
      <c r="R94" s="21" t="str">
        <f>IF(Q94=1,SUM($Q$1:Q93),"")</f>
        <v/>
      </c>
      <c r="S94" s="21" t="str">
        <f t="shared" si="15"/>
        <v/>
      </c>
      <c r="T94" s="21">
        <v>93</v>
      </c>
      <c r="U94" s="21" t="str">
        <f t="shared" si="16"/>
        <v/>
      </c>
      <c r="V94" s="21">
        <v>93</v>
      </c>
      <c r="W94" s="21" t="str">
        <f>IFERROR(VLOOKUP(V94,Ortsverzeichnis!$J$9:$K$9998,2,0),"")</f>
        <v/>
      </c>
      <c r="X94" s="21" t="str">
        <f>IF(W94="","",IF(COUNTIF(W$1:W94,W94)&gt;1,"",1))</f>
        <v/>
      </c>
      <c r="Y94" s="21" t="str">
        <f>IF(X94=1,SUM($X$1:X93),"")</f>
        <v/>
      </c>
      <c r="Z94" s="21" t="str">
        <f t="shared" si="17"/>
        <v/>
      </c>
      <c r="AA94" s="21">
        <v>93</v>
      </c>
      <c r="AB94" s="21" t="str">
        <f t="shared" si="18"/>
        <v/>
      </c>
    </row>
    <row r="95" spans="1:28" x14ac:dyDescent="0.25">
      <c r="A95" s="21">
        <v>94</v>
      </c>
      <c r="B95" s="21" t="str">
        <f>IFERROR(VLOOKUP(A95,Ortsverzeichnis!$M$9:$N$9998,2,0),"")</f>
        <v/>
      </c>
      <c r="C95" s="21" t="str">
        <f>IF(B95="","",IF(COUNTIF(B$1:B95,B95)&gt;1,"",1))</f>
        <v/>
      </c>
      <c r="D95" s="21" t="str">
        <f>IF(C95=1,SUM($C$1:C94),"")</f>
        <v/>
      </c>
      <c r="E95" s="21" t="str">
        <f t="shared" si="11"/>
        <v/>
      </c>
      <c r="F95" s="21">
        <v>94</v>
      </c>
      <c r="G95" s="21" t="str">
        <f t="shared" si="12"/>
        <v/>
      </c>
      <c r="H95" s="21">
        <v>94</v>
      </c>
      <c r="I95" s="21" t="str">
        <f>IFERROR(VLOOKUP(H95,Ortsverzeichnis!$S$9:$T$9998,2,0),"")</f>
        <v/>
      </c>
      <c r="J95" s="21" t="str">
        <f>IF(I95="","",IF(COUNTIF(I$1:I95,I95)&gt;1,"",1))</f>
        <v/>
      </c>
      <c r="K95" s="21" t="str">
        <f>IF(J95=1,SUM($J$1:J94),"")</f>
        <v/>
      </c>
      <c r="L95" s="21" t="str">
        <f t="shared" si="13"/>
        <v/>
      </c>
      <c r="M95" s="21">
        <v>94</v>
      </c>
      <c r="N95" s="21" t="str">
        <f t="shared" si="14"/>
        <v/>
      </c>
      <c r="O95" s="21">
        <v>94</v>
      </c>
      <c r="P95" s="21" t="str">
        <f>IFERROR(VLOOKUP(O95,Ortsverzeichnis!$P$9:$Q$9998,2,0),"")</f>
        <v/>
      </c>
      <c r="Q95" s="21" t="str">
        <f>IF(P95="","",IF(COUNTIF(P$1:P95,P95)&gt;1,"",1))</f>
        <v/>
      </c>
      <c r="R95" s="21" t="str">
        <f>IF(Q95=1,SUM($Q$1:Q94),"")</f>
        <v/>
      </c>
      <c r="S95" s="21" t="str">
        <f t="shared" si="15"/>
        <v/>
      </c>
      <c r="T95" s="21">
        <v>94</v>
      </c>
      <c r="U95" s="21" t="str">
        <f t="shared" si="16"/>
        <v/>
      </c>
      <c r="V95" s="21">
        <v>94</v>
      </c>
      <c r="W95" s="21" t="str">
        <f>IFERROR(VLOOKUP(V95,Ortsverzeichnis!$J$9:$K$9998,2,0),"")</f>
        <v/>
      </c>
      <c r="X95" s="21" t="str">
        <f>IF(W95="","",IF(COUNTIF(W$1:W95,W95)&gt;1,"",1))</f>
        <v/>
      </c>
      <c r="Y95" s="21" t="str">
        <f>IF(X95=1,SUM($X$1:X94),"")</f>
        <v/>
      </c>
      <c r="Z95" s="21" t="str">
        <f t="shared" si="17"/>
        <v/>
      </c>
      <c r="AA95" s="21">
        <v>94</v>
      </c>
      <c r="AB95" s="21" t="str">
        <f t="shared" si="18"/>
        <v/>
      </c>
    </row>
    <row r="96" spans="1:28" x14ac:dyDescent="0.25">
      <c r="A96" s="21">
        <v>95</v>
      </c>
      <c r="B96" s="21" t="str">
        <f>IFERROR(VLOOKUP(A96,Ortsverzeichnis!$M$9:$N$9998,2,0),"")</f>
        <v/>
      </c>
      <c r="C96" s="21" t="str">
        <f>IF(B96="","",IF(COUNTIF(B$1:B96,B96)&gt;1,"",1))</f>
        <v/>
      </c>
      <c r="D96" s="21" t="str">
        <f>IF(C96=1,SUM($C$1:C95),"")</f>
        <v/>
      </c>
      <c r="E96" s="21" t="str">
        <f t="shared" si="11"/>
        <v/>
      </c>
      <c r="F96" s="21">
        <v>95</v>
      </c>
      <c r="G96" s="21" t="str">
        <f t="shared" si="12"/>
        <v/>
      </c>
      <c r="H96" s="21">
        <v>95</v>
      </c>
      <c r="I96" s="21" t="str">
        <f>IFERROR(VLOOKUP(H96,Ortsverzeichnis!$S$9:$T$9998,2,0),"")</f>
        <v/>
      </c>
      <c r="J96" s="21" t="str">
        <f>IF(I96="","",IF(COUNTIF(I$1:I96,I96)&gt;1,"",1))</f>
        <v/>
      </c>
      <c r="K96" s="21" t="str">
        <f>IF(J96=1,SUM($J$1:J95),"")</f>
        <v/>
      </c>
      <c r="L96" s="21" t="str">
        <f t="shared" si="13"/>
        <v/>
      </c>
      <c r="M96" s="21">
        <v>95</v>
      </c>
      <c r="N96" s="21" t="str">
        <f t="shared" si="14"/>
        <v/>
      </c>
      <c r="O96" s="21">
        <v>95</v>
      </c>
      <c r="P96" s="21" t="str">
        <f>IFERROR(VLOOKUP(O96,Ortsverzeichnis!$P$9:$Q$9998,2,0),"")</f>
        <v/>
      </c>
      <c r="Q96" s="21" t="str">
        <f>IF(P96="","",IF(COUNTIF(P$1:P96,P96)&gt;1,"",1))</f>
        <v/>
      </c>
      <c r="R96" s="21" t="str">
        <f>IF(Q96=1,SUM($Q$1:Q95),"")</f>
        <v/>
      </c>
      <c r="S96" s="21" t="str">
        <f t="shared" si="15"/>
        <v/>
      </c>
      <c r="T96" s="21">
        <v>95</v>
      </c>
      <c r="U96" s="21" t="str">
        <f t="shared" si="16"/>
        <v/>
      </c>
      <c r="V96" s="21">
        <v>95</v>
      </c>
      <c r="W96" s="21" t="str">
        <f>IFERROR(VLOOKUP(V96,Ortsverzeichnis!$J$9:$K$9998,2,0),"")</f>
        <v/>
      </c>
      <c r="X96" s="21" t="str">
        <f>IF(W96="","",IF(COUNTIF(W$1:W96,W96)&gt;1,"",1))</f>
        <v/>
      </c>
      <c r="Y96" s="21" t="str">
        <f>IF(X96=1,SUM($X$1:X95),"")</f>
        <v/>
      </c>
      <c r="Z96" s="21" t="str">
        <f t="shared" si="17"/>
        <v/>
      </c>
      <c r="AA96" s="21">
        <v>95</v>
      </c>
      <c r="AB96" s="21" t="str">
        <f t="shared" si="18"/>
        <v/>
      </c>
    </row>
    <row r="97" spans="1:28" x14ac:dyDescent="0.25">
      <c r="A97" s="21">
        <v>96</v>
      </c>
      <c r="B97" s="21" t="str">
        <f>IFERROR(VLOOKUP(A97,Ortsverzeichnis!$M$9:$N$9998,2,0),"")</f>
        <v/>
      </c>
      <c r="C97" s="21" t="str">
        <f>IF(B97="","",IF(COUNTIF(B$1:B97,B97)&gt;1,"",1))</f>
        <v/>
      </c>
      <c r="D97" s="21" t="str">
        <f>IF(C97=1,SUM($C$1:C96),"")</f>
        <v/>
      </c>
      <c r="E97" s="21" t="str">
        <f t="shared" si="11"/>
        <v/>
      </c>
      <c r="F97" s="21">
        <v>96</v>
      </c>
      <c r="G97" s="21" t="str">
        <f t="shared" si="12"/>
        <v/>
      </c>
      <c r="H97" s="21">
        <v>96</v>
      </c>
      <c r="I97" s="21" t="str">
        <f>IFERROR(VLOOKUP(H97,Ortsverzeichnis!$S$9:$T$9998,2,0),"")</f>
        <v/>
      </c>
      <c r="J97" s="21" t="str">
        <f>IF(I97="","",IF(COUNTIF(I$1:I97,I97)&gt;1,"",1))</f>
        <v/>
      </c>
      <c r="K97" s="21" t="str">
        <f>IF(J97=1,SUM($J$1:J96),"")</f>
        <v/>
      </c>
      <c r="L97" s="21" t="str">
        <f t="shared" si="13"/>
        <v/>
      </c>
      <c r="M97" s="21">
        <v>96</v>
      </c>
      <c r="N97" s="21" t="str">
        <f t="shared" si="14"/>
        <v/>
      </c>
      <c r="O97" s="21">
        <v>96</v>
      </c>
      <c r="P97" s="21" t="str">
        <f>IFERROR(VLOOKUP(O97,Ortsverzeichnis!$P$9:$Q$9998,2,0),"")</f>
        <v/>
      </c>
      <c r="Q97" s="21" t="str">
        <f>IF(P97="","",IF(COUNTIF(P$1:P97,P97)&gt;1,"",1))</f>
        <v/>
      </c>
      <c r="R97" s="21" t="str">
        <f>IF(Q97=1,SUM($Q$1:Q96),"")</f>
        <v/>
      </c>
      <c r="S97" s="21" t="str">
        <f t="shared" si="15"/>
        <v/>
      </c>
      <c r="T97" s="21">
        <v>96</v>
      </c>
      <c r="U97" s="21" t="str">
        <f t="shared" si="16"/>
        <v/>
      </c>
      <c r="V97" s="21">
        <v>96</v>
      </c>
      <c r="W97" s="21" t="str">
        <f>IFERROR(VLOOKUP(V97,Ortsverzeichnis!$J$9:$K$9998,2,0),"")</f>
        <v/>
      </c>
      <c r="X97" s="21" t="str">
        <f>IF(W97="","",IF(COUNTIF(W$1:W97,W97)&gt;1,"",1))</f>
        <v/>
      </c>
      <c r="Y97" s="21" t="str">
        <f>IF(X97=1,SUM($X$1:X96),"")</f>
        <v/>
      </c>
      <c r="Z97" s="21" t="str">
        <f t="shared" si="17"/>
        <v/>
      </c>
      <c r="AA97" s="21">
        <v>96</v>
      </c>
      <c r="AB97" s="21" t="str">
        <f t="shared" si="18"/>
        <v/>
      </c>
    </row>
    <row r="98" spans="1:28" x14ac:dyDescent="0.25">
      <c r="A98" s="21">
        <v>97</v>
      </c>
      <c r="B98" s="21" t="str">
        <f>IFERROR(VLOOKUP(A98,Ortsverzeichnis!$M$9:$N$9998,2,0),"")</f>
        <v/>
      </c>
      <c r="C98" s="21" t="str">
        <f>IF(B98="","",IF(COUNTIF(B$1:B98,B98)&gt;1,"",1))</f>
        <v/>
      </c>
      <c r="D98" s="21" t="str">
        <f>IF(C98=1,SUM($C$1:C97),"")</f>
        <v/>
      </c>
      <c r="E98" s="21" t="str">
        <f t="shared" si="11"/>
        <v/>
      </c>
      <c r="F98" s="21">
        <v>97</v>
      </c>
      <c r="G98" s="21" t="str">
        <f t="shared" si="12"/>
        <v/>
      </c>
      <c r="H98" s="21">
        <v>97</v>
      </c>
      <c r="I98" s="21" t="str">
        <f>IFERROR(VLOOKUP(H98,Ortsverzeichnis!$S$9:$T$9998,2,0),"")</f>
        <v/>
      </c>
      <c r="J98" s="21" t="str">
        <f>IF(I98="","",IF(COUNTIF(I$1:I98,I98)&gt;1,"",1))</f>
        <v/>
      </c>
      <c r="K98" s="21" t="str">
        <f>IF(J98=1,SUM($J$1:J97),"")</f>
        <v/>
      </c>
      <c r="L98" s="21" t="str">
        <f t="shared" si="13"/>
        <v/>
      </c>
      <c r="M98" s="21">
        <v>97</v>
      </c>
      <c r="N98" s="21" t="str">
        <f t="shared" si="14"/>
        <v/>
      </c>
      <c r="O98" s="21">
        <v>97</v>
      </c>
      <c r="P98" s="21" t="str">
        <f>IFERROR(VLOOKUP(O98,Ortsverzeichnis!$P$9:$Q$9998,2,0),"")</f>
        <v/>
      </c>
      <c r="Q98" s="21" t="str">
        <f>IF(P98="","",IF(COUNTIF(P$1:P98,P98)&gt;1,"",1))</f>
        <v/>
      </c>
      <c r="R98" s="21" t="str">
        <f>IF(Q98=1,SUM($Q$1:Q97),"")</f>
        <v/>
      </c>
      <c r="S98" s="21" t="str">
        <f t="shared" si="15"/>
        <v/>
      </c>
      <c r="T98" s="21">
        <v>97</v>
      </c>
      <c r="U98" s="21" t="str">
        <f t="shared" si="16"/>
        <v/>
      </c>
      <c r="V98" s="21">
        <v>97</v>
      </c>
      <c r="W98" s="21" t="str">
        <f>IFERROR(VLOOKUP(V98,Ortsverzeichnis!$J$9:$K$9998,2,0),"")</f>
        <v/>
      </c>
      <c r="X98" s="21" t="str">
        <f>IF(W98="","",IF(COUNTIF(W$1:W98,W98)&gt;1,"",1))</f>
        <v/>
      </c>
      <c r="Y98" s="21" t="str">
        <f>IF(X98=1,SUM($X$1:X97),"")</f>
        <v/>
      </c>
      <c r="Z98" s="21" t="str">
        <f t="shared" si="17"/>
        <v/>
      </c>
      <c r="AA98" s="21">
        <v>97</v>
      </c>
      <c r="AB98" s="21" t="str">
        <f t="shared" si="18"/>
        <v/>
      </c>
    </row>
    <row r="99" spans="1:28" x14ac:dyDescent="0.25">
      <c r="A99" s="21">
        <v>98</v>
      </c>
      <c r="B99" s="21" t="str">
        <f>IFERROR(VLOOKUP(A99,Ortsverzeichnis!$M$9:$N$9998,2,0),"")</f>
        <v/>
      </c>
      <c r="C99" s="21" t="str">
        <f>IF(B99="","",IF(COUNTIF(B$1:B99,B99)&gt;1,"",1))</f>
        <v/>
      </c>
      <c r="D99" s="21" t="str">
        <f>IF(C99=1,SUM($C$1:C98),"")</f>
        <v/>
      </c>
      <c r="E99" s="21" t="str">
        <f t="shared" si="11"/>
        <v/>
      </c>
      <c r="F99" s="21">
        <v>98</v>
      </c>
      <c r="G99" s="21" t="str">
        <f t="shared" si="12"/>
        <v/>
      </c>
      <c r="H99" s="21">
        <v>98</v>
      </c>
      <c r="I99" s="21" t="str">
        <f>IFERROR(VLOOKUP(H99,Ortsverzeichnis!$S$9:$T$9998,2,0),"")</f>
        <v/>
      </c>
      <c r="J99" s="21" t="str">
        <f>IF(I99="","",IF(COUNTIF(I$1:I99,I99)&gt;1,"",1))</f>
        <v/>
      </c>
      <c r="K99" s="21" t="str">
        <f>IF(J99=1,SUM($J$1:J98),"")</f>
        <v/>
      </c>
      <c r="L99" s="21" t="str">
        <f t="shared" si="13"/>
        <v/>
      </c>
      <c r="M99" s="21">
        <v>98</v>
      </c>
      <c r="N99" s="21" t="str">
        <f t="shared" si="14"/>
        <v/>
      </c>
      <c r="O99" s="21">
        <v>98</v>
      </c>
      <c r="P99" s="21" t="str">
        <f>IFERROR(VLOOKUP(O99,Ortsverzeichnis!$P$9:$Q$9998,2,0),"")</f>
        <v/>
      </c>
      <c r="Q99" s="21" t="str">
        <f>IF(P99="","",IF(COUNTIF(P$1:P99,P99)&gt;1,"",1))</f>
        <v/>
      </c>
      <c r="R99" s="21" t="str">
        <f>IF(Q99=1,SUM($Q$1:Q98),"")</f>
        <v/>
      </c>
      <c r="S99" s="21" t="str">
        <f t="shared" si="15"/>
        <v/>
      </c>
      <c r="T99" s="21">
        <v>98</v>
      </c>
      <c r="U99" s="21" t="str">
        <f t="shared" si="16"/>
        <v/>
      </c>
      <c r="V99" s="21">
        <v>98</v>
      </c>
      <c r="W99" s="21" t="str">
        <f>IFERROR(VLOOKUP(V99,Ortsverzeichnis!$J$9:$K$9998,2,0),"")</f>
        <v/>
      </c>
      <c r="X99" s="21" t="str">
        <f>IF(W99="","",IF(COUNTIF(W$1:W99,W99)&gt;1,"",1))</f>
        <v/>
      </c>
      <c r="Y99" s="21" t="str">
        <f>IF(X99=1,SUM($X$1:X98),"")</f>
        <v/>
      </c>
      <c r="Z99" s="21" t="str">
        <f t="shared" si="17"/>
        <v/>
      </c>
      <c r="AA99" s="21">
        <v>98</v>
      </c>
      <c r="AB99" s="21" t="str">
        <f t="shared" si="18"/>
        <v/>
      </c>
    </row>
    <row r="100" spans="1:28" x14ac:dyDescent="0.25">
      <c r="A100" s="21">
        <v>99</v>
      </c>
      <c r="B100" s="21" t="str">
        <f>IFERROR(VLOOKUP(A100,Ortsverzeichnis!$M$9:$N$9998,2,0),"")</f>
        <v/>
      </c>
      <c r="C100" s="21" t="str">
        <f>IF(B100="","",IF(COUNTIF(B$1:B100,B100)&gt;1,"",1))</f>
        <v/>
      </c>
      <c r="D100" s="21" t="str">
        <f>IF(C100=1,SUM($C$1:C99),"")</f>
        <v/>
      </c>
      <c r="E100" s="21" t="str">
        <f t="shared" si="11"/>
        <v/>
      </c>
      <c r="F100" s="21">
        <v>99</v>
      </c>
      <c r="G100" s="21" t="str">
        <f t="shared" si="12"/>
        <v/>
      </c>
      <c r="H100" s="21">
        <v>99</v>
      </c>
      <c r="I100" s="21" t="str">
        <f>IFERROR(VLOOKUP(H100,Ortsverzeichnis!$S$9:$T$9998,2,0),"")</f>
        <v/>
      </c>
      <c r="J100" s="21" t="str">
        <f>IF(I100="","",IF(COUNTIF(I$1:I100,I100)&gt;1,"",1))</f>
        <v/>
      </c>
      <c r="K100" s="21" t="str">
        <f>IF(J100=1,SUM($J$1:J99),"")</f>
        <v/>
      </c>
      <c r="L100" s="21" t="str">
        <f t="shared" si="13"/>
        <v/>
      </c>
      <c r="M100" s="21">
        <v>99</v>
      </c>
      <c r="N100" s="21" t="str">
        <f t="shared" si="14"/>
        <v/>
      </c>
      <c r="O100" s="21">
        <v>99</v>
      </c>
      <c r="P100" s="21" t="str">
        <f>IFERROR(VLOOKUP(O100,Ortsverzeichnis!$P$9:$Q$9998,2,0),"")</f>
        <v/>
      </c>
      <c r="Q100" s="21" t="str">
        <f>IF(P100="","",IF(COUNTIF(P$1:P100,P100)&gt;1,"",1))</f>
        <v/>
      </c>
      <c r="R100" s="21" t="str">
        <f>IF(Q100=1,SUM($Q$1:Q99),"")</f>
        <v/>
      </c>
      <c r="S100" s="21" t="str">
        <f t="shared" si="15"/>
        <v/>
      </c>
      <c r="T100" s="21">
        <v>99</v>
      </c>
      <c r="U100" s="21" t="str">
        <f t="shared" si="16"/>
        <v/>
      </c>
      <c r="V100" s="21">
        <v>99</v>
      </c>
      <c r="W100" s="21" t="str">
        <f>IFERROR(VLOOKUP(V100,Ortsverzeichnis!$J$9:$K$9998,2,0),"")</f>
        <v/>
      </c>
      <c r="X100" s="21" t="str">
        <f>IF(W100="","",IF(COUNTIF(W$1:W100,W100)&gt;1,"",1))</f>
        <v/>
      </c>
      <c r="Y100" s="21" t="str">
        <f>IF(X100=1,SUM($X$1:X99),"")</f>
        <v/>
      </c>
      <c r="Z100" s="21" t="str">
        <f t="shared" si="17"/>
        <v/>
      </c>
      <c r="AA100" s="21">
        <v>99</v>
      </c>
      <c r="AB100" s="21" t="str">
        <f t="shared" si="18"/>
        <v/>
      </c>
    </row>
    <row r="101" spans="1:28" x14ac:dyDescent="0.25">
      <c r="A101" s="21">
        <v>100</v>
      </c>
      <c r="B101" s="21" t="str">
        <f>IFERROR(VLOOKUP(A101,Ortsverzeichnis!$M$9:$N$9998,2,0),"")</f>
        <v/>
      </c>
      <c r="C101" s="21" t="str">
        <f>IF(B101="","",IF(COUNTIF(B$1:B101,B101)&gt;1,"",1))</f>
        <v/>
      </c>
      <c r="D101" s="21" t="str">
        <f>IF(C101=1,SUM($C$1:C100),"")</f>
        <v/>
      </c>
      <c r="E101" s="21" t="str">
        <f t="shared" si="11"/>
        <v/>
      </c>
      <c r="F101" s="21">
        <v>100</v>
      </c>
      <c r="G101" s="21" t="str">
        <f t="shared" si="12"/>
        <v/>
      </c>
      <c r="H101" s="21">
        <v>100</v>
      </c>
      <c r="I101" s="21" t="str">
        <f>IFERROR(VLOOKUP(H101,Ortsverzeichnis!$S$9:$T$9998,2,0),"")</f>
        <v/>
      </c>
      <c r="J101" s="21" t="str">
        <f>IF(I101="","",IF(COUNTIF(I$1:I101,I101)&gt;1,"",1))</f>
        <v/>
      </c>
      <c r="K101" s="21" t="str">
        <f>IF(J101=1,SUM($J$1:J100),"")</f>
        <v/>
      </c>
      <c r="L101" s="21" t="str">
        <f t="shared" si="13"/>
        <v/>
      </c>
      <c r="M101" s="21">
        <v>100</v>
      </c>
      <c r="N101" s="21" t="str">
        <f t="shared" si="14"/>
        <v/>
      </c>
      <c r="O101" s="21">
        <v>100</v>
      </c>
      <c r="P101" s="21" t="str">
        <f>IFERROR(VLOOKUP(O101,Ortsverzeichnis!$P$9:$Q$9998,2,0),"")</f>
        <v/>
      </c>
      <c r="Q101" s="21" t="str">
        <f>IF(P101="","",IF(COUNTIF(P$1:P101,P101)&gt;1,"",1))</f>
        <v/>
      </c>
      <c r="R101" s="21" t="str">
        <f>IF(Q101=1,SUM($Q$1:Q100),"")</f>
        <v/>
      </c>
      <c r="S101" s="21" t="str">
        <f t="shared" si="15"/>
        <v/>
      </c>
      <c r="T101" s="21">
        <v>100</v>
      </c>
      <c r="U101" s="21" t="str">
        <f t="shared" si="16"/>
        <v/>
      </c>
      <c r="V101" s="21">
        <v>100</v>
      </c>
      <c r="W101" s="21" t="str">
        <f>IFERROR(VLOOKUP(V101,Ortsverzeichnis!$J$9:$K$9998,2,0),"")</f>
        <v/>
      </c>
      <c r="X101" s="21" t="str">
        <f>IF(W101="","",IF(COUNTIF(W$1:W101,W101)&gt;1,"",1))</f>
        <v/>
      </c>
      <c r="Y101" s="21" t="str">
        <f>IF(X101=1,SUM($X$1:X100),"")</f>
        <v/>
      </c>
      <c r="Z101" s="21" t="str">
        <f t="shared" si="17"/>
        <v/>
      </c>
      <c r="AA101" s="21">
        <v>100</v>
      </c>
      <c r="AB101" s="21" t="str">
        <f t="shared" si="18"/>
        <v/>
      </c>
    </row>
    <row r="102" spans="1:28" x14ac:dyDescent="0.25">
      <c r="A102" s="21">
        <v>101</v>
      </c>
      <c r="B102" s="21" t="str">
        <f>IFERROR(VLOOKUP(A102,Ortsverzeichnis!$M$9:$N$9998,2,0),"")</f>
        <v/>
      </c>
      <c r="C102" s="21" t="str">
        <f>IF(B102="","",IF(COUNTIF(B$1:B102,B102)&gt;1,"",1))</f>
        <v/>
      </c>
      <c r="D102" s="21" t="str">
        <f>IF(C102=1,SUM($C$1:C101),"")</f>
        <v/>
      </c>
      <c r="E102" s="21" t="str">
        <f t="shared" si="11"/>
        <v/>
      </c>
      <c r="F102" s="21">
        <v>101</v>
      </c>
      <c r="G102" s="21" t="str">
        <f t="shared" si="12"/>
        <v/>
      </c>
      <c r="H102" s="21">
        <v>101</v>
      </c>
      <c r="I102" s="21" t="str">
        <f>IFERROR(VLOOKUP(H102,Ortsverzeichnis!$S$9:$T$9998,2,0),"")</f>
        <v/>
      </c>
      <c r="J102" s="21" t="str">
        <f>IF(I102="","",IF(COUNTIF(I$1:I102,I102)&gt;1,"",1))</f>
        <v/>
      </c>
      <c r="K102" s="21" t="str">
        <f>IF(J102=1,SUM($J$1:J101),"")</f>
        <v/>
      </c>
      <c r="L102" s="21" t="str">
        <f t="shared" si="13"/>
        <v/>
      </c>
      <c r="M102" s="21">
        <v>101</v>
      </c>
      <c r="N102" s="21" t="str">
        <f t="shared" si="14"/>
        <v/>
      </c>
      <c r="O102" s="21">
        <v>101</v>
      </c>
      <c r="P102" s="21" t="str">
        <f>IFERROR(VLOOKUP(O102,Ortsverzeichnis!$P$9:$Q$9998,2,0),"")</f>
        <v/>
      </c>
      <c r="Q102" s="21" t="str">
        <f>IF(P102="","",IF(COUNTIF(P$1:P102,P102)&gt;1,"",1))</f>
        <v/>
      </c>
      <c r="R102" s="21" t="str">
        <f>IF(Q102=1,SUM($Q$1:Q101),"")</f>
        <v/>
      </c>
      <c r="S102" s="21" t="str">
        <f t="shared" si="15"/>
        <v/>
      </c>
      <c r="T102" s="21">
        <v>101</v>
      </c>
      <c r="U102" s="21" t="str">
        <f t="shared" si="16"/>
        <v/>
      </c>
      <c r="V102" s="21">
        <v>101</v>
      </c>
      <c r="W102" s="21" t="str">
        <f>IFERROR(VLOOKUP(V102,Ortsverzeichnis!$J$9:$K$9998,2,0),"")</f>
        <v/>
      </c>
      <c r="X102" s="21" t="str">
        <f>IF(W102="","",IF(COUNTIF(W$1:W102,W102)&gt;1,"",1))</f>
        <v/>
      </c>
      <c r="Y102" s="21" t="str">
        <f>IF(X102=1,SUM($X$1:X101),"")</f>
        <v/>
      </c>
      <c r="Z102" s="21" t="str">
        <f t="shared" si="17"/>
        <v/>
      </c>
      <c r="AA102" s="21">
        <v>101</v>
      </c>
      <c r="AB102" s="21" t="str">
        <f t="shared" si="18"/>
        <v/>
      </c>
    </row>
    <row r="103" spans="1:28" x14ac:dyDescent="0.25">
      <c r="A103" s="21">
        <v>102</v>
      </c>
      <c r="B103" s="21" t="str">
        <f>IFERROR(VLOOKUP(A103,Ortsverzeichnis!$M$9:$N$9998,2,0),"")</f>
        <v/>
      </c>
      <c r="C103" s="21" t="str">
        <f>IF(B103="","",IF(COUNTIF(B$1:B103,B103)&gt;1,"",1))</f>
        <v/>
      </c>
      <c r="D103" s="21" t="str">
        <f>IF(C103=1,SUM($C$1:C102),"")</f>
        <v/>
      </c>
      <c r="E103" s="21" t="str">
        <f t="shared" si="11"/>
        <v/>
      </c>
      <c r="F103" s="21">
        <v>102</v>
      </c>
      <c r="G103" s="21" t="str">
        <f t="shared" si="12"/>
        <v/>
      </c>
      <c r="H103" s="21">
        <v>102</v>
      </c>
      <c r="I103" s="21" t="str">
        <f>IFERROR(VLOOKUP(H103,Ortsverzeichnis!$S$9:$T$9998,2,0),"")</f>
        <v/>
      </c>
      <c r="J103" s="21" t="str">
        <f>IF(I103="","",IF(COUNTIF(I$1:I103,I103)&gt;1,"",1))</f>
        <v/>
      </c>
      <c r="K103" s="21" t="str">
        <f>IF(J103=1,SUM($J$1:J102),"")</f>
        <v/>
      </c>
      <c r="L103" s="21" t="str">
        <f t="shared" si="13"/>
        <v/>
      </c>
      <c r="M103" s="21">
        <v>102</v>
      </c>
      <c r="N103" s="21" t="str">
        <f t="shared" si="14"/>
        <v/>
      </c>
      <c r="O103" s="21">
        <v>102</v>
      </c>
      <c r="P103" s="21" t="str">
        <f>IFERROR(VLOOKUP(O103,Ortsverzeichnis!$P$9:$Q$9998,2,0),"")</f>
        <v/>
      </c>
      <c r="Q103" s="21" t="str">
        <f>IF(P103="","",IF(COUNTIF(P$1:P103,P103)&gt;1,"",1))</f>
        <v/>
      </c>
      <c r="R103" s="21" t="str">
        <f>IF(Q103=1,SUM($Q$1:Q102),"")</f>
        <v/>
      </c>
      <c r="S103" s="21" t="str">
        <f t="shared" si="15"/>
        <v/>
      </c>
      <c r="T103" s="21">
        <v>102</v>
      </c>
      <c r="U103" s="21" t="str">
        <f t="shared" si="16"/>
        <v/>
      </c>
      <c r="V103" s="21">
        <v>102</v>
      </c>
      <c r="W103" s="21" t="str">
        <f>IFERROR(VLOOKUP(V103,Ortsverzeichnis!$J$9:$K$9998,2,0),"")</f>
        <v/>
      </c>
      <c r="X103" s="21" t="str">
        <f>IF(W103="","",IF(COUNTIF(W$1:W103,W103)&gt;1,"",1))</f>
        <v/>
      </c>
      <c r="Y103" s="21" t="str">
        <f>IF(X103=1,SUM($X$1:X102),"")</f>
        <v/>
      </c>
      <c r="Z103" s="21" t="str">
        <f t="shared" si="17"/>
        <v/>
      </c>
      <c r="AA103" s="21">
        <v>102</v>
      </c>
      <c r="AB103" s="21" t="str">
        <f t="shared" si="18"/>
        <v/>
      </c>
    </row>
    <row r="104" spans="1:28" x14ac:dyDescent="0.25">
      <c r="A104" s="21">
        <v>103</v>
      </c>
      <c r="B104" s="21" t="str">
        <f>IFERROR(VLOOKUP(A104,Ortsverzeichnis!$M$9:$N$9998,2,0),"")</f>
        <v/>
      </c>
      <c r="C104" s="21" t="str">
        <f>IF(B104="","",IF(COUNTIF(B$1:B104,B104)&gt;1,"",1))</f>
        <v/>
      </c>
      <c r="D104" s="21" t="str">
        <f>IF(C104=1,SUM($C$1:C103),"")</f>
        <v/>
      </c>
      <c r="E104" s="21" t="str">
        <f t="shared" si="11"/>
        <v/>
      </c>
      <c r="F104" s="21">
        <v>103</v>
      </c>
      <c r="G104" s="21" t="str">
        <f t="shared" si="12"/>
        <v/>
      </c>
      <c r="H104" s="21">
        <v>103</v>
      </c>
      <c r="I104" s="21" t="str">
        <f>IFERROR(VLOOKUP(H104,Ortsverzeichnis!$S$9:$T$9998,2,0),"")</f>
        <v/>
      </c>
      <c r="J104" s="21" t="str">
        <f>IF(I104="","",IF(COUNTIF(I$1:I104,I104)&gt;1,"",1))</f>
        <v/>
      </c>
      <c r="K104" s="21" t="str">
        <f>IF(J104=1,SUM($J$1:J103),"")</f>
        <v/>
      </c>
      <c r="L104" s="21" t="str">
        <f t="shared" si="13"/>
        <v/>
      </c>
      <c r="M104" s="21">
        <v>103</v>
      </c>
      <c r="N104" s="21" t="str">
        <f t="shared" si="14"/>
        <v/>
      </c>
      <c r="O104" s="21">
        <v>103</v>
      </c>
      <c r="P104" s="21" t="str">
        <f>IFERROR(VLOOKUP(O104,Ortsverzeichnis!$P$9:$Q$9998,2,0),"")</f>
        <v/>
      </c>
      <c r="Q104" s="21" t="str">
        <f>IF(P104="","",IF(COUNTIF(P$1:P104,P104)&gt;1,"",1))</f>
        <v/>
      </c>
      <c r="R104" s="21" t="str">
        <f>IF(Q104=1,SUM($Q$1:Q103),"")</f>
        <v/>
      </c>
      <c r="S104" s="21" t="str">
        <f t="shared" si="15"/>
        <v/>
      </c>
      <c r="T104" s="21">
        <v>103</v>
      </c>
      <c r="U104" s="21" t="str">
        <f t="shared" si="16"/>
        <v/>
      </c>
      <c r="V104" s="21">
        <v>103</v>
      </c>
      <c r="W104" s="21" t="str">
        <f>IFERROR(VLOOKUP(V104,Ortsverzeichnis!$J$9:$K$9998,2,0),"")</f>
        <v/>
      </c>
      <c r="X104" s="21" t="str">
        <f>IF(W104="","",IF(COUNTIF(W$1:W104,W104)&gt;1,"",1))</f>
        <v/>
      </c>
      <c r="Y104" s="21" t="str">
        <f>IF(X104=1,SUM($X$1:X103),"")</f>
        <v/>
      </c>
      <c r="Z104" s="21" t="str">
        <f t="shared" si="17"/>
        <v/>
      </c>
      <c r="AA104" s="21">
        <v>103</v>
      </c>
      <c r="AB104" s="21" t="str">
        <f t="shared" si="18"/>
        <v/>
      </c>
    </row>
    <row r="105" spans="1:28" x14ac:dyDescent="0.25">
      <c r="A105" s="21">
        <v>104</v>
      </c>
      <c r="B105" s="21" t="str">
        <f>IFERROR(VLOOKUP(A105,Ortsverzeichnis!$M$9:$N$9998,2,0),"")</f>
        <v/>
      </c>
      <c r="C105" s="21" t="str">
        <f>IF(B105="","",IF(COUNTIF(B$1:B105,B105)&gt;1,"",1))</f>
        <v/>
      </c>
      <c r="D105" s="21" t="str">
        <f>IF(C105=1,SUM($C$1:C104),"")</f>
        <v/>
      </c>
      <c r="E105" s="21" t="str">
        <f t="shared" si="11"/>
        <v/>
      </c>
      <c r="F105" s="21">
        <v>104</v>
      </c>
      <c r="G105" s="21" t="str">
        <f t="shared" si="12"/>
        <v/>
      </c>
      <c r="H105" s="21">
        <v>104</v>
      </c>
      <c r="I105" s="21" t="str">
        <f>IFERROR(VLOOKUP(H105,Ortsverzeichnis!$S$9:$T$9998,2,0),"")</f>
        <v/>
      </c>
      <c r="J105" s="21" t="str">
        <f>IF(I105="","",IF(COUNTIF(I$1:I105,I105)&gt;1,"",1))</f>
        <v/>
      </c>
      <c r="K105" s="21" t="str">
        <f>IF(J105=1,SUM($J$1:J104),"")</f>
        <v/>
      </c>
      <c r="L105" s="21" t="str">
        <f t="shared" si="13"/>
        <v/>
      </c>
      <c r="M105" s="21">
        <v>104</v>
      </c>
      <c r="N105" s="21" t="str">
        <f t="shared" si="14"/>
        <v/>
      </c>
      <c r="O105" s="21">
        <v>104</v>
      </c>
      <c r="P105" s="21" t="str">
        <f>IFERROR(VLOOKUP(O105,Ortsverzeichnis!$P$9:$Q$9998,2,0),"")</f>
        <v/>
      </c>
      <c r="Q105" s="21" t="str">
        <f>IF(P105="","",IF(COUNTIF(P$1:P105,P105)&gt;1,"",1))</f>
        <v/>
      </c>
      <c r="R105" s="21" t="str">
        <f>IF(Q105=1,SUM($Q$1:Q104),"")</f>
        <v/>
      </c>
      <c r="S105" s="21" t="str">
        <f t="shared" si="15"/>
        <v/>
      </c>
      <c r="T105" s="21">
        <v>104</v>
      </c>
      <c r="U105" s="21" t="str">
        <f t="shared" si="16"/>
        <v/>
      </c>
      <c r="V105" s="21">
        <v>104</v>
      </c>
      <c r="W105" s="21" t="str">
        <f>IFERROR(VLOOKUP(V105,Ortsverzeichnis!$J$9:$K$9998,2,0),"")</f>
        <v/>
      </c>
      <c r="X105" s="21" t="str">
        <f>IF(W105="","",IF(COUNTIF(W$1:W105,W105)&gt;1,"",1))</f>
        <v/>
      </c>
      <c r="Y105" s="21" t="str">
        <f>IF(X105=1,SUM($X$1:X104),"")</f>
        <v/>
      </c>
      <c r="Z105" s="21" t="str">
        <f t="shared" si="17"/>
        <v/>
      </c>
      <c r="AA105" s="21">
        <v>104</v>
      </c>
      <c r="AB105" s="21" t="str">
        <f t="shared" si="18"/>
        <v/>
      </c>
    </row>
    <row r="106" spans="1:28" x14ac:dyDescent="0.25">
      <c r="A106" s="21">
        <v>105</v>
      </c>
      <c r="B106" s="21" t="str">
        <f>IFERROR(VLOOKUP(A106,Ortsverzeichnis!$M$9:$N$9998,2,0),"")</f>
        <v/>
      </c>
      <c r="C106" s="21" t="str">
        <f>IF(B106="","",IF(COUNTIF(B$1:B106,B106)&gt;1,"",1))</f>
        <v/>
      </c>
      <c r="D106" s="21" t="str">
        <f>IF(C106=1,SUM($C$1:C105),"")</f>
        <v/>
      </c>
      <c r="E106" s="21" t="str">
        <f t="shared" si="11"/>
        <v/>
      </c>
      <c r="F106" s="21">
        <v>105</v>
      </c>
      <c r="G106" s="21" t="str">
        <f t="shared" si="12"/>
        <v/>
      </c>
      <c r="H106" s="21">
        <v>105</v>
      </c>
      <c r="I106" s="21" t="str">
        <f>IFERROR(VLOOKUP(H106,Ortsverzeichnis!$S$9:$T$9998,2,0),"")</f>
        <v/>
      </c>
      <c r="J106" s="21" t="str">
        <f>IF(I106="","",IF(COUNTIF(I$1:I106,I106)&gt;1,"",1))</f>
        <v/>
      </c>
      <c r="K106" s="21" t="str">
        <f>IF(J106=1,SUM($J$1:J105),"")</f>
        <v/>
      </c>
      <c r="L106" s="21" t="str">
        <f t="shared" si="13"/>
        <v/>
      </c>
      <c r="M106" s="21">
        <v>105</v>
      </c>
      <c r="N106" s="21" t="str">
        <f t="shared" si="14"/>
        <v/>
      </c>
      <c r="O106" s="21">
        <v>105</v>
      </c>
      <c r="P106" s="21" t="str">
        <f>IFERROR(VLOOKUP(O106,Ortsverzeichnis!$P$9:$Q$9998,2,0),"")</f>
        <v/>
      </c>
      <c r="Q106" s="21" t="str">
        <f>IF(P106="","",IF(COUNTIF(P$1:P106,P106)&gt;1,"",1))</f>
        <v/>
      </c>
      <c r="R106" s="21" t="str">
        <f>IF(Q106=1,SUM($Q$1:Q105),"")</f>
        <v/>
      </c>
      <c r="S106" s="21" t="str">
        <f t="shared" si="15"/>
        <v/>
      </c>
      <c r="T106" s="21">
        <v>105</v>
      </c>
      <c r="U106" s="21" t="str">
        <f t="shared" si="16"/>
        <v/>
      </c>
      <c r="V106" s="21">
        <v>105</v>
      </c>
      <c r="W106" s="21" t="str">
        <f>IFERROR(VLOOKUP(V106,Ortsverzeichnis!$J$9:$K$9998,2,0),"")</f>
        <v/>
      </c>
      <c r="X106" s="21" t="str">
        <f>IF(W106="","",IF(COUNTIF(W$1:W106,W106)&gt;1,"",1))</f>
        <v/>
      </c>
      <c r="Y106" s="21" t="str">
        <f>IF(X106=1,SUM($X$1:X105),"")</f>
        <v/>
      </c>
      <c r="Z106" s="21" t="str">
        <f t="shared" si="17"/>
        <v/>
      </c>
      <c r="AA106" s="21">
        <v>105</v>
      </c>
      <c r="AB106" s="21" t="str">
        <f t="shared" si="18"/>
        <v/>
      </c>
    </row>
    <row r="107" spans="1:28" x14ac:dyDescent="0.25">
      <c r="A107" s="21">
        <v>106</v>
      </c>
      <c r="B107" s="21" t="str">
        <f>IFERROR(VLOOKUP(A107,Ortsverzeichnis!$M$9:$N$9998,2,0),"")</f>
        <v/>
      </c>
      <c r="C107" s="21" t="str">
        <f>IF(B107="","",IF(COUNTIF(B$1:B107,B107)&gt;1,"",1))</f>
        <v/>
      </c>
      <c r="D107" s="21" t="str">
        <f>IF(C107=1,SUM($C$1:C106),"")</f>
        <v/>
      </c>
      <c r="E107" s="21" t="str">
        <f t="shared" si="11"/>
        <v/>
      </c>
      <c r="F107" s="21">
        <v>106</v>
      </c>
      <c r="G107" s="21" t="str">
        <f t="shared" si="12"/>
        <v/>
      </c>
      <c r="H107" s="21">
        <v>106</v>
      </c>
      <c r="I107" s="21" t="str">
        <f>IFERROR(VLOOKUP(H107,Ortsverzeichnis!$S$9:$T$9998,2,0),"")</f>
        <v/>
      </c>
      <c r="J107" s="21" t="str">
        <f>IF(I107="","",IF(COUNTIF(I$1:I107,I107)&gt;1,"",1))</f>
        <v/>
      </c>
      <c r="K107" s="21" t="str">
        <f>IF(J107=1,SUM($J$1:J106),"")</f>
        <v/>
      </c>
      <c r="L107" s="21" t="str">
        <f t="shared" si="13"/>
        <v/>
      </c>
      <c r="M107" s="21">
        <v>106</v>
      </c>
      <c r="N107" s="21" t="str">
        <f t="shared" si="14"/>
        <v/>
      </c>
      <c r="O107" s="21">
        <v>106</v>
      </c>
      <c r="P107" s="21" t="str">
        <f>IFERROR(VLOOKUP(O107,Ortsverzeichnis!$P$9:$Q$9998,2,0),"")</f>
        <v/>
      </c>
      <c r="Q107" s="21" t="str">
        <f>IF(P107="","",IF(COUNTIF(P$1:P107,P107)&gt;1,"",1))</f>
        <v/>
      </c>
      <c r="R107" s="21" t="str">
        <f>IF(Q107=1,SUM($Q$1:Q106),"")</f>
        <v/>
      </c>
      <c r="S107" s="21" t="str">
        <f t="shared" si="15"/>
        <v/>
      </c>
      <c r="T107" s="21">
        <v>106</v>
      </c>
      <c r="U107" s="21" t="str">
        <f t="shared" si="16"/>
        <v/>
      </c>
      <c r="V107" s="21">
        <v>106</v>
      </c>
      <c r="W107" s="21" t="str">
        <f>IFERROR(VLOOKUP(V107,Ortsverzeichnis!$J$9:$K$9998,2,0),"")</f>
        <v/>
      </c>
      <c r="X107" s="21" t="str">
        <f>IF(W107="","",IF(COUNTIF(W$1:W107,W107)&gt;1,"",1))</f>
        <v/>
      </c>
      <c r="Y107" s="21" t="str">
        <f>IF(X107=1,SUM($X$1:X106),"")</f>
        <v/>
      </c>
      <c r="Z107" s="21" t="str">
        <f t="shared" si="17"/>
        <v/>
      </c>
      <c r="AA107" s="21">
        <v>106</v>
      </c>
      <c r="AB107" s="21" t="str">
        <f t="shared" si="18"/>
        <v/>
      </c>
    </row>
    <row r="108" spans="1:28" x14ac:dyDescent="0.25">
      <c r="A108" s="21">
        <v>107</v>
      </c>
      <c r="B108" s="21" t="str">
        <f>IFERROR(VLOOKUP(A108,Ortsverzeichnis!$M$9:$N$9998,2,0),"")</f>
        <v/>
      </c>
      <c r="C108" s="21" t="str">
        <f>IF(B108="","",IF(COUNTIF(B$1:B108,B108)&gt;1,"",1))</f>
        <v/>
      </c>
      <c r="D108" s="21" t="str">
        <f>IF(C108=1,SUM($C$1:C107),"")</f>
        <v/>
      </c>
      <c r="E108" s="21" t="str">
        <f t="shared" si="11"/>
        <v/>
      </c>
      <c r="F108" s="21">
        <v>107</v>
      </c>
      <c r="G108" s="21" t="str">
        <f t="shared" si="12"/>
        <v/>
      </c>
      <c r="H108" s="21">
        <v>107</v>
      </c>
      <c r="I108" s="21" t="str">
        <f>IFERROR(VLOOKUP(H108,Ortsverzeichnis!$S$9:$T$9998,2,0),"")</f>
        <v/>
      </c>
      <c r="J108" s="21" t="str">
        <f>IF(I108="","",IF(COUNTIF(I$1:I108,I108)&gt;1,"",1))</f>
        <v/>
      </c>
      <c r="K108" s="21" t="str">
        <f>IF(J108=1,SUM($J$1:J107),"")</f>
        <v/>
      </c>
      <c r="L108" s="21" t="str">
        <f t="shared" si="13"/>
        <v/>
      </c>
      <c r="M108" s="21">
        <v>107</v>
      </c>
      <c r="N108" s="21" t="str">
        <f t="shared" si="14"/>
        <v/>
      </c>
      <c r="O108" s="21">
        <v>107</v>
      </c>
      <c r="P108" s="21" t="str">
        <f>IFERROR(VLOOKUP(O108,Ortsverzeichnis!$P$9:$Q$9998,2,0),"")</f>
        <v/>
      </c>
      <c r="Q108" s="21" t="str">
        <f>IF(P108="","",IF(COUNTIF(P$1:P108,P108)&gt;1,"",1))</f>
        <v/>
      </c>
      <c r="R108" s="21" t="str">
        <f>IF(Q108=1,SUM($Q$1:Q107),"")</f>
        <v/>
      </c>
      <c r="S108" s="21" t="str">
        <f t="shared" si="15"/>
        <v/>
      </c>
      <c r="T108" s="21">
        <v>107</v>
      </c>
      <c r="U108" s="21" t="str">
        <f t="shared" si="16"/>
        <v/>
      </c>
      <c r="V108" s="21">
        <v>107</v>
      </c>
      <c r="W108" s="21" t="str">
        <f>IFERROR(VLOOKUP(V108,Ortsverzeichnis!$J$9:$K$9998,2,0),"")</f>
        <v/>
      </c>
      <c r="X108" s="21" t="str">
        <f>IF(W108="","",IF(COUNTIF(W$1:W108,W108)&gt;1,"",1))</f>
        <v/>
      </c>
      <c r="Y108" s="21" t="str">
        <f>IF(X108=1,SUM($X$1:X107),"")</f>
        <v/>
      </c>
      <c r="Z108" s="21" t="str">
        <f t="shared" si="17"/>
        <v/>
      </c>
      <c r="AA108" s="21">
        <v>107</v>
      </c>
      <c r="AB108" s="21" t="str">
        <f t="shared" si="18"/>
        <v/>
      </c>
    </row>
    <row r="109" spans="1:28" x14ac:dyDescent="0.25">
      <c r="A109" s="21">
        <v>108</v>
      </c>
      <c r="B109" s="21" t="str">
        <f>IFERROR(VLOOKUP(A109,Ortsverzeichnis!$M$9:$N$9998,2,0),"")</f>
        <v/>
      </c>
      <c r="C109" s="21" t="str">
        <f>IF(B109="","",IF(COUNTIF(B$1:B109,B109)&gt;1,"",1))</f>
        <v/>
      </c>
      <c r="D109" s="21" t="str">
        <f>IF(C109=1,SUM($C$1:C108),"")</f>
        <v/>
      </c>
      <c r="E109" s="21" t="str">
        <f t="shared" si="11"/>
        <v/>
      </c>
      <c r="F109" s="21">
        <v>108</v>
      </c>
      <c r="G109" s="21" t="str">
        <f t="shared" si="12"/>
        <v/>
      </c>
      <c r="H109" s="21">
        <v>108</v>
      </c>
      <c r="I109" s="21" t="str">
        <f>IFERROR(VLOOKUP(H109,Ortsverzeichnis!$S$9:$T$9998,2,0),"")</f>
        <v/>
      </c>
      <c r="J109" s="21" t="str">
        <f>IF(I109="","",IF(COUNTIF(I$1:I109,I109)&gt;1,"",1))</f>
        <v/>
      </c>
      <c r="K109" s="21" t="str">
        <f>IF(J109=1,SUM($J$1:J108),"")</f>
        <v/>
      </c>
      <c r="L109" s="21" t="str">
        <f t="shared" si="13"/>
        <v/>
      </c>
      <c r="M109" s="21">
        <v>108</v>
      </c>
      <c r="N109" s="21" t="str">
        <f t="shared" si="14"/>
        <v/>
      </c>
      <c r="O109" s="21">
        <v>108</v>
      </c>
      <c r="P109" s="21" t="str">
        <f>IFERROR(VLOOKUP(O109,Ortsverzeichnis!$P$9:$Q$9998,2,0),"")</f>
        <v/>
      </c>
      <c r="Q109" s="21" t="str">
        <f>IF(P109="","",IF(COUNTIF(P$1:P109,P109)&gt;1,"",1))</f>
        <v/>
      </c>
      <c r="R109" s="21" t="str">
        <f>IF(Q109=1,SUM($Q$1:Q108),"")</f>
        <v/>
      </c>
      <c r="S109" s="21" t="str">
        <f t="shared" si="15"/>
        <v/>
      </c>
      <c r="T109" s="21">
        <v>108</v>
      </c>
      <c r="U109" s="21" t="str">
        <f t="shared" si="16"/>
        <v/>
      </c>
      <c r="V109" s="21">
        <v>108</v>
      </c>
      <c r="W109" s="21" t="str">
        <f>IFERROR(VLOOKUP(V109,Ortsverzeichnis!$J$9:$K$9998,2,0),"")</f>
        <v/>
      </c>
      <c r="X109" s="21" t="str">
        <f>IF(W109="","",IF(COUNTIF(W$1:W109,W109)&gt;1,"",1))</f>
        <v/>
      </c>
      <c r="Y109" s="21" t="str">
        <f>IF(X109=1,SUM($X$1:X108),"")</f>
        <v/>
      </c>
      <c r="Z109" s="21" t="str">
        <f t="shared" si="17"/>
        <v/>
      </c>
      <c r="AA109" s="21">
        <v>108</v>
      </c>
      <c r="AB109" s="21" t="str">
        <f t="shared" si="18"/>
        <v/>
      </c>
    </row>
    <row r="110" spans="1:28" x14ac:dyDescent="0.25">
      <c r="A110" s="21">
        <v>109</v>
      </c>
      <c r="B110" s="21" t="str">
        <f>IFERROR(VLOOKUP(A110,Ortsverzeichnis!$M$9:$N$9998,2,0),"")</f>
        <v/>
      </c>
      <c r="C110" s="21" t="str">
        <f>IF(B110="","",IF(COUNTIF(B$1:B110,B110)&gt;1,"",1))</f>
        <v/>
      </c>
      <c r="D110" s="21" t="str">
        <f>IF(C110=1,SUM($C$1:C109),"")</f>
        <v/>
      </c>
      <c r="E110" s="21" t="str">
        <f t="shared" si="11"/>
        <v/>
      </c>
      <c r="F110" s="21">
        <v>109</v>
      </c>
      <c r="G110" s="21" t="str">
        <f t="shared" si="12"/>
        <v/>
      </c>
      <c r="H110" s="21">
        <v>109</v>
      </c>
      <c r="I110" s="21" t="str">
        <f>IFERROR(VLOOKUP(H110,Ortsverzeichnis!$S$9:$T$9998,2,0),"")</f>
        <v/>
      </c>
      <c r="J110" s="21" t="str">
        <f>IF(I110="","",IF(COUNTIF(I$1:I110,I110)&gt;1,"",1))</f>
        <v/>
      </c>
      <c r="K110" s="21" t="str">
        <f>IF(J110=1,SUM($J$1:J109),"")</f>
        <v/>
      </c>
      <c r="L110" s="21" t="str">
        <f t="shared" si="13"/>
        <v/>
      </c>
      <c r="M110" s="21">
        <v>109</v>
      </c>
      <c r="N110" s="21" t="str">
        <f t="shared" si="14"/>
        <v/>
      </c>
      <c r="O110" s="21">
        <v>109</v>
      </c>
      <c r="P110" s="21" t="str">
        <f>IFERROR(VLOOKUP(O110,Ortsverzeichnis!$P$9:$Q$9998,2,0),"")</f>
        <v/>
      </c>
      <c r="Q110" s="21" t="str">
        <f>IF(P110="","",IF(COUNTIF(P$1:P110,P110)&gt;1,"",1))</f>
        <v/>
      </c>
      <c r="R110" s="21" t="str">
        <f>IF(Q110=1,SUM($Q$1:Q109),"")</f>
        <v/>
      </c>
      <c r="S110" s="21" t="str">
        <f t="shared" si="15"/>
        <v/>
      </c>
      <c r="T110" s="21">
        <v>109</v>
      </c>
      <c r="U110" s="21" t="str">
        <f t="shared" si="16"/>
        <v/>
      </c>
      <c r="V110" s="21">
        <v>109</v>
      </c>
      <c r="W110" s="21" t="str">
        <f>IFERROR(VLOOKUP(V110,Ortsverzeichnis!$J$9:$K$9998,2,0),"")</f>
        <v/>
      </c>
      <c r="X110" s="21" t="str">
        <f>IF(W110="","",IF(COUNTIF(W$1:W110,W110)&gt;1,"",1))</f>
        <v/>
      </c>
      <c r="Y110" s="21" t="str">
        <f>IF(X110=1,SUM($X$1:X109),"")</f>
        <v/>
      </c>
      <c r="Z110" s="21" t="str">
        <f t="shared" si="17"/>
        <v/>
      </c>
      <c r="AA110" s="21">
        <v>109</v>
      </c>
      <c r="AB110" s="21" t="str">
        <f t="shared" si="18"/>
        <v/>
      </c>
    </row>
    <row r="111" spans="1:28" x14ac:dyDescent="0.25">
      <c r="A111" s="21">
        <v>110</v>
      </c>
      <c r="B111" s="21" t="str">
        <f>IFERROR(VLOOKUP(A111,Ortsverzeichnis!$M$9:$N$9998,2,0),"")</f>
        <v/>
      </c>
      <c r="C111" s="21" t="str">
        <f>IF(B111="","",IF(COUNTIF(B$1:B111,B111)&gt;1,"",1))</f>
        <v/>
      </c>
      <c r="D111" s="21" t="str">
        <f>IF(C111=1,SUM($C$1:C110),"")</f>
        <v/>
      </c>
      <c r="E111" s="21" t="str">
        <f t="shared" si="11"/>
        <v/>
      </c>
      <c r="F111" s="21">
        <v>110</v>
      </c>
      <c r="G111" s="21" t="str">
        <f t="shared" si="12"/>
        <v/>
      </c>
      <c r="H111" s="21">
        <v>110</v>
      </c>
      <c r="I111" s="21" t="str">
        <f>IFERROR(VLOOKUP(H111,Ortsverzeichnis!$S$9:$T$9998,2,0),"")</f>
        <v/>
      </c>
      <c r="J111" s="21" t="str">
        <f>IF(I111="","",IF(COUNTIF(I$1:I111,I111)&gt;1,"",1))</f>
        <v/>
      </c>
      <c r="K111" s="21" t="str">
        <f>IF(J111=1,SUM($J$1:J110),"")</f>
        <v/>
      </c>
      <c r="L111" s="21" t="str">
        <f t="shared" si="13"/>
        <v/>
      </c>
      <c r="M111" s="21">
        <v>110</v>
      </c>
      <c r="N111" s="21" t="str">
        <f t="shared" si="14"/>
        <v/>
      </c>
      <c r="O111" s="21">
        <v>110</v>
      </c>
      <c r="P111" s="21" t="str">
        <f>IFERROR(VLOOKUP(O111,Ortsverzeichnis!$P$9:$Q$9998,2,0),"")</f>
        <v/>
      </c>
      <c r="Q111" s="21" t="str">
        <f>IF(P111="","",IF(COUNTIF(P$1:P111,P111)&gt;1,"",1))</f>
        <v/>
      </c>
      <c r="R111" s="21" t="str">
        <f>IF(Q111=1,SUM($Q$1:Q110),"")</f>
        <v/>
      </c>
      <c r="S111" s="21" t="str">
        <f t="shared" si="15"/>
        <v/>
      </c>
      <c r="T111" s="21">
        <v>110</v>
      </c>
      <c r="U111" s="21" t="str">
        <f t="shared" si="16"/>
        <v/>
      </c>
      <c r="V111" s="21">
        <v>110</v>
      </c>
      <c r="W111" s="21" t="str">
        <f>IFERROR(VLOOKUP(V111,Ortsverzeichnis!$J$9:$K$9998,2,0),"")</f>
        <v/>
      </c>
      <c r="X111" s="21" t="str">
        <f>IF(W111="","",IF(COUNTIF(W$1:W111,W111)&gt;1,"",1))</f>
        <v/>
      </c>
      <c r="Y111" s="21" t="str">
        <f>IF(X111=1,SUM($X$1:X110),"")</f>
        <v/>
      </c>
      <c r="Z111" s="21" t="str">
        <f t="shared" si="17"/>
        <v/>
      </c>
      <c r="AA111" s="21">
        <v>110</v>
      </c>
      <c r="AB111" s="21" t="str">
        <f t="shared" si="18"/>
        <v/>
      </c>
    </row>
    <row r="112" spans="1:28" x14ac:dyDescent="0.25">
      <c r="A112" s="21">
        <v>111</v>
      </c>
      <c r="B112" s="21" t="str">
        <f>IFERROR(VLOOKUP(A112,Ortsverzeichnis!$M$9:$N$9998,2,0),"")</f>
        <v/>
      </c>
      <c r="C112" s="21" t="str">
        <f>IF(B112="","",IF(COUNTIF(B$1:B112,B112)&gt;1,"",1))</f>
        <v/>
      </c>
      <c r="D112" s="21" t="str">
        <f>IF(C112=1,SUM($C$1:C111),"")</f>
        <v/>
      </c>
      <c r="E112" s="21" t="str">
        <f t="shared" si="11"/>
        <v/>
      </c>
      <c r="F112" s="21">
        <v>111</v>
      </c>
      <c r="G112" s="21" t="str">
        <f t="shared" si="12"/>
        <v/>
      </c>
      <c r="H112" s="21">
        <v>111</v>
      </c>
      <c r="I112" s="21" t="str">
        <f>IFERROR(VLOOKUP(H112,Ortsverzeichnis!$S$9:$T$9998,2,0),"")</f>
        <v/>
      </c>
      <c r="J112" s="21" t="str">
        <f>IF(I112="","",IF(COUNTIF(I$1:I112,I112)&gt;1,"",1))</f>
        <v/>
      </c>
      <c r="K112" s="21" t="str">
        <f>IF(J112=1,SUM($J$1:J111),"")</f>
        <v/>
      </c>
      <c r="L112" s="21" t="str">
        <f t="shared" si="13"/>
        <v/>
      </c>
      <c r="M112" s="21">
        <v>111</v>
      </c>
      <c r="N112" s="21" t="str">
        <f t="shared" si="14"/>
        <v/>
      </c>
      <c r="O112" s="21">
        <v>111</v>
      </c>
      <c r="P112" s="21" t="str">
        <f>IFERROR(VLOOKUP(O112,Ortsverzeichnis!$P$9:$Q$9998,2,0),"")</f>
        <v/>
      </c>
      <c r="Q112" s="21" t="str">
        <f>IF(P112="","",IF(COUNTIF(P$1:P112,P112)&gt;1,"",1))</f>
        <v/>
      </c>
      <c r="R112" s="21" t="str">
        <f>IF(Q112=1,SUM($Q$1:Q111),"")</f>
        <v/>
      </c>
      <c r="S112" s="21" t="str">
        <f t="shared" si="15"/>
        <v/>
      </c>
      <c r="T112" s="21">
        <v>111</v>
      </c>
      <c r="U112" s="21" t="str">
        <f t="shared" si="16"/>
        <v/>
      </c>
      <c r="V112" s="21">
        <v>111</v>
      </c>
      <c r="W112" s="21" t="str">
        <f>IFERROR(VLOOKUP(V112,Ortsverzeichnis!$J$9:$K$9998,2,0),"")</f>
        <v/>
      </c>
      <c r="X112" s="21" t="str">
        <f>IF(W112="","",IF(COUNTIF(W$1:W112,W112)&gt;1,"",1))</f>
        <v/>
      </c>
      <c r="Y112" s="21" t="str">
        <f>IF(X112=1,SUM($X$1:X111),"")</f>
        <v/>
      </c>
      <c r="Z112" s="21" t="str">
        <f t="shared" si="17"/>
        <v/>
      </c>
      <c r="AA112" s="21">
        <v>111</v>
      </c>
      <c r="AB112" s="21" t="str">
        <f t="shared" si="18"/>
        <v/>
      </c>
    </row>
    <row r="113" spans="1:28" x14ac:dyDescent="0.25">
      <c r="A113" s="21">
        <v>112</v>
      </c>
      <c r="B113" s="21" t="str">
        <f>IFERROR(VLOOKUP(A113,Ortsverzeichnis!$M$9:$N$9998,2,0),"")</f>
        <v/>
      </c>
      <c r="C113" s="21" t="str">
        <f>IF(B113="","",IF(COUNTIF(B$1:B113,B113)&gt;1,"",1))</f>
        <v/>
      </c>
      <c r="D113" s="21" t="str">
        <f>IF(C113=1,SUM($C$1:C112),"")</f>
        <v/>
      </c>
      <c r="E113" s="21" t="str">
        <f t="shared" si="11"/>
        <v/>
      </c>
      <c r="F113" s="21">
        <v>112</v>
      </c>
      <c r="G113" s="21" t="str">
        <f t="shared" si="12"/>
        <v/>
      </c>
      <c r="H113" s="21">
        <v>112</v>
      </c>
      <c r="I113" s="21" t="str">
        <f>IFERROR(VLOOKUP(H113,Ortsverzeichnis!$S$9:$T$9998,2,0),"")</f>
        <v/>
      </c>
      <c r="J113" s="21" t="str">
        <f>IF(I113="","",IF(COUNTIF(I$1:I113,I113)&gt;1,"",1))</f>
        <v/>
      </c>
      <c r="K113" s="21" t="str">
        <f>IF(J113=1,SUM($J$1:J112),"")</f>
        <v/>
      </c>
      <c r="L113" s="21" t="str">
        <f t="shared" si="13"/>
        <v/>
      </c>
      <c r="M113" s="21">
        <v>112</v>
      </c>
      <c r="N113" s="21" t="str">
        <f t="shared" si="14"/>
        <v/>
      </c>
      <c r="O113" s="21">
        <v>112</v>
      </c>
      <c r="P113" s="21" t="str">
        <f>IFERROR(VLOOKUP(O113,Ortsverzeichnis!$P$9:$Q$9998,2,0),"")</f>
        <v/>
      </c>
      <c r="Q113" s="21" t="str">
        <f>IF(P113="","",IF(COUNTIF(P$1:P113,P113)&gt;1,"",1))</f>
        <v/>
      </c>
      <c r="R113" s="21" t="str">
        <f>IF(Q113=1,SUM($Q$1:Q112),"")</f>
        <v/>
      </c>
      <c r="S113" s="21" t="str">
        <f t="shared" si="15"/>
        <v/>
      </c>
      <c r="T113" s="21">
        <v>112</v>
      </c>
      <c r="U113" s="21" t="str">
        <f t="shared" si="16"/>
        <v/>
      </c>
      <c r="V113" s="21">
        <v>112</v>
      </c>
      <c r="W113" s="21" t="str">
        <f>IFERROR(VLOOKUP(V113,Ortsverzeichnis!$J$9:$K$9998,2,0),"")</f>
        <v/>
      </c>
      <c r="X113" s="21" t="str">
        <f>IF(W113="","",IF(COUNTIF(W$1:W113,W113)&gt;1,"",1))</f>
        <v/>
      </c>
      <c r="Y113" s="21" t="str">
        <f>IF(X113=1,SUM($X$1:X112),"")</f>
        <v/>
      </c>
      <c r="Z113" s="21" t="str">
        <f t="shared" si="17"/>
        <v/>
      </c>
      <c r="AA113" s="21">
        <v>112</v>
      </c>
      <c r="AB113" s="21" t="str">
        <f t="shared" si="18"/>
        <v/>
      </c>
    </row>
    <row r="114" spans="1:28" x14ac:dyDescent="0.25">
      <c r="A114" s="21">
        <v>113</v>
      </c>
      <c r="B114" s="21" t="str">
        <f>IFERROR(VLOOKUP(A114,Ortsverzeichnis!$M$9:$N$9998,2,0),"")</f>
        <v/>
      </c>
      <c r="C114" s="21" t="str">
        <f>IF(B114="","",IF(COUNTIF(B$1:B114,B114)&gt;1,"",1))</f>
        <v/>
      </c>
      <c r="D114" s="21" t="str">
        <f>IF(C114=1,SUM($C$1:C113),"")</f>
        <v/>
      </c>
      <c r="E114" s="21" t="str">
        <f t="shared" si="11"/>
        <v/>
      </c>
      <c r="F114" s="21">
        <v>113</v>
      </c>
      <c r="G114" s="21" t="str">
        <f t="shared" si="12"/>
        <v/>
      </c>
      <c r="H114" s="21">
        <v>113</v>
      </c>
      <c r="I114" s="21" t="str">
        <f>IFERROR(VLOOKUP(H114,Ortsverzeichnis!$S$9:$T$9998,2,0),"")</f>
        <v/>
      </c>
      <c r="J114" s="21" t="str">
        <f>IF(I114="","",IF(COUNTIF(I$1:I114,I114)&gt;1,"",1))</f>
        <v/>
      </c>
      <c r="K114" s="21" t="str">
        <f>IF(J114=1,SUM($J$1:J113),"")</f>
        <v/>
      </c>
      <c r="L114" s="21" t="str">
        <f t="shared" si="13"/>
        <v/>
      </c>
      <c r="M114" s="21">
        <v>113</v>
      </c>
      <c r="N114" s="21" t="str">
        <f t="shared" si="14"/>
        <v/>
      </c>
      <c r="O114" s="21">
        <v>113</v>
      </c>
      <c r="P114" s="21" t="str">
        <f>IFERROR(VLOOKUP(O114,Ortsverzeichnis!$P$9:$Q$9998,2,0),"")</f>
        <v/>
      </c>
      <c r="Q114" s="21" t="str">
        <f>IF(P114="","",IF(COUNTIF(P$1:P114,P114)&gt;1,"",1))</f>
        <v/>
      </c>
      <c r="R114" s="21" t="str">
        <f>IF(Q114=1,SUM($Q$1:Q113),"")</f>
        <v/>
      </c>
      <c r="S114" s="21" t="str">
        <f t="shared" si="15"/>
        <v/>
      </c>
      <c r="T114" s="21">
        <v>113</v>
      </c>
      <c r="U114" s="21" t="str">
        <f t="shared" si="16"/>
        <v/>
      </c>
      <c r="V114" s="21">
        <v>113</v>
      </c>
      <c r="W114" s="21" t="str">
        <f>IFERROR(VLOOKUP(V114,Ortsverzeichnis!$J$9:$K$9998,2,0),"")</f>
        <v/>
      </c>
      <c r="X114" s="21" t="str">
        <f>IF(W114="","",IF(COUNTIF(W$1:W114,W114)&gt;1,"",1))</f>
        <v/>
      </c>
      <c r="Y114" s="21" t="str">
        <f>IF(X114=1,SUM($X$1:X113),"")</f>
        <v/>
      </c>
      <c r="Z114" s="21" t="str">
        <f t="shared" si="17"/>
        <v/>
      </c>
      <c r="AA114" s="21">
        <v>113</v>
      </c>
      <c r="AB114" s="21" t="str">
        <f t="shared" si="18"/>
        <v/>
      </c>
    </row>
    <row r="115" spans="1:28" x14ac:dyDescent="0.25">
      <c r="A115" s="21">
        <v>114</v>
      </c>
      <c r="B115" s="21" t="str">
        <f>IFERROR(VLOOKUP(A115,Ortsverzeichnis!$M$9:$N$9998,2,0),"")</f>
        <v/>
      </c>
      <c r="C115" s="21" t="str">
        <f>IF(B115="","",IF(COUNTIF(B$1:B115,B115)&gt;1,"",1))</f>
        <v/>
      </c>
      <c r="D115" s="21" t="str">
        <f>IF(C115=1,SUM($C$1:C114),"")</f>
        <v/>
      </c>
      <c r="E115" s="21" t="str">
        <f t="shared" si="11"/>
        <v/>
      </c>
      <c r="F115" s="21">
        <v>114</v>
      </c>
      <c r="G115" s="21" t="str">
        <f t="shared" si="12"/>
        <v/>
      </c>
      <c r="H115" s="21">
        <v>114</v>
      </c>
      <c r="I115" s="21" t="str">
        <f>IFERROR(VLOOKUP(H115,Ortsverzeichnis!$S$9:$T$9998,2,0),"")</f>
        <v/>
      </c>
      <c r="J115" s="21" t="str">
        <f>IF(I115="","",IF(COUNTIF(I$1:I115,I115)&gt;1,"",1))</f>
        <v/>
      </c>
      <c r="K115" s="21" t="str">
        <f>IF(J115=1,SUM($J$1:J114),"")</f>
        <v/>
      </c>
      <c r="L115" s="21" t="str">
        <f t="shared" si="13"/>
        <v/>
      </c>
      <c r="M115" s="21">
        <v>114</v>
      </c>
      <c r="N115" s="21" t="str">
        <f t="shared" si="14"/>
        <v/>
      </c>
      <c r="O115" s="21">
        <v>114</v>
      </c>
      <c r="P115" s="21" t="str">
        <f>IFERROR(VLOOKUP(O115,Ortsverzeichnis!$P$9:$Q$9998,2,0),"")</f>
        <v/>
      </c>
      <c r="Q115" s="21" t="str">
        <f>IF(P115="","",IF(COUNTIF(P$1:P115,P115)&gt;1,"",1))</f>
        <v/>
      </c>
      <c r="R115" s="21" t="str">
        <f>IF(Q115=1,SUM($Q$1:Q114),"")</f>
        <v/>
      </c>
      <c r="S115" s="21" t="str">
        <f t="shared" si="15"/>
        <v/>
      </c>
      <c r="T115" s="21">
        <v>114</v>
      </c>
      <c r="U115" s="21" t="str">
        <f t="shared" si="16"/>
        <v/>
      </c>
      <c r="V115" s="21">
        <v>114</v>
      </c>
      <c r="W115" s="21" t="str">
        <f>IFERROR(VLOOKUP(V115,Ortsverzeichnis!$J$9:$K$9998,2,0),"")</f>
        <v/>
      </c>
      <c r="X115" s="21" t="str">
        <f>IF(W115="","",IF(COUNTIF(W$1:W115,W115)&gt;1,"",1))</f>
        <v/>
      </c>
      <c r="Y115" s="21" t="str">
        <f>IF(X115=1,SUM($X$1:X114),"")</f>
        <v/>
      </c>
      <c r="Z115" s="21" t="str">
        <f t="shared" si="17"/>
        <v/>
      </c>
      <c r="AA115" s="21">
        <v>114</v>
      </c>
      <c r="AB115" s="21" t="str">
        <f t="shared" si="18"/>
        <v/>
      </c>
    </row>
    <row r="116" spans="1:28" x14ac:dyDescent="0.25">
      <c r="A116" s="21">
        <v>115</v>
      </c>
      <c r="B116" s="21" t="str">
        <f>IFERROR(VLOOKUP(A116,Ortsverzeichnis!$M$9:$N$9998,2,0),"")</f>
        <v/>
      </c>
      <c r="C116" s="21" t="str">
        <f>IF(B116="","",IF(COUNTIF(B$1:B116,B116)&gt;1,"",1))</f>
        <v/>
      </c>
      <c r="D116" s="21" t="str">
        <f>IF(C116=1,SUM($C$1:C115),"")</f>
        <v/>
      </c>
      <c r="E116" s="21" t="str">
        <f t="shared" si="11"/>
        <v/>
      </c>
      <c r="F116" s="21">
        <v>115</v>
      </c>
      <c r="G116" s="21" t="str">
        <f t="shared" si="12"/>
        <v/>
      </c>
      <c r="H116" s="21">
        <v>115</v>
      </c>
      <c r="I116" s="21" t="str">
        <f>IFERROR(VLOOKUP(H116,Ortsverzeichnis!$S$9:$T$9998,2,0),"")</f>
        <v/>
      </c>
      <c r="J116" s="21" t="str">
        <f>IF(I116="","",IF(COUNTIF(I$1:I116,I116)&gt;1,"",1))</f>
        <v/>
      </c>
      <c r="K116" s="21" t="str">
        <f>IF(J116=1,SUM($J$1:J115),"")</f>
        <v/>
      </c>
      <c r="L116" s="21" t="str">
        <f t="shared" si="13"/>
        <v/>
      </c>
      <c r="M116" s="21">
        <v>115</v>
      </c>
      <c r="N116" s="21" t="str">
        <f t="shared" si="14"/>
        <v/>
      </c>
      <c r="O116" s="21">
        <v>115</v>
      </c>
      <c r="P116" s="21" t="str">
        <f>IFERROR(VLOOKUP(O116,Ortsverzeichnis!$P$9:$Q$9998,2,0),"")</f>
        <v/>
      </c>
      <c r="Q116" s="21" t="str">
        <f>IF(P116="","",IF(COUNTIF(P$1:P116,P116)&gt;1,"",1))</f>
        <v/>
      </c>
      <c r="R116" s="21" t="str">
        <f>IF(Q116=1,SUM($Q$1:Q115),"")</f>
        <v/>
      </c>
      <c r="S116" s="21" t="str">
        <f t="shared" si="15"/>
        <v/>
      </c>
      <c r="T116" s="21">
        <v>115</v>
      </c>
      <c r="U116" s="21" t="str">
        <f t="shared" si="16"/>
        <v/>
      </c>
      <c r="V116" s="21">
        <v>115</v>
      </c>
      <c r="W116" s="21" t="str">
        <f>IFERROR(VLOOKUP(V116,Ortsverzeichnis!$J$9:$K$9998,2,0),"")</f>
        <v/>
      </c>
      <c r="X116" s="21" t="str">
        <f>IF(W116="","",IF(COUNTIF(W$1:W116,W116)&gt;1,"",1))</f>
        <v/>
      </c>
      <c r="Y116" s="21" t="str">
        <f>IF(X116=1,SUM($X$1:X115),"")</f>
        <v/>
      </c>
      <c r="Z116" s="21" t="str">
        <f t="shared" si="17"/>
        <v/>
      </c>
      <c r="AA116" s="21">
        <v>115</v>
      </c>
      <c r="AB116" s="21" t="str">
        <f t="shared" si="18"/>
        <v/>
      </c>
    </row>
    <row r="117" spans="1:28" x14ac:dyDescent="0.25">
      <c r="A117" s="21">
        <v>116</v>
      </c>
      <c r="B117" s="21" t="str">
        <f>IFERROR(VLOOKUP(A117,Ortsverzeichnis!$M$9:$N$9998,2,0),"")</f>
        <v/>
      </c>
      <c r="C117" s="21" t="str">
        <f>IF(B117="","",IF(COUNTIF(B$1:B117,B117)&gt;1,"",1))</f>
        <v/>
      </c>
      <c r="D117" s="21" t="str">
        <f>IF(C117=1,SUM($C$1:C116),"")</f>
        <v/>
      </c>
      <c r="E117" s="21" t="str">
        <f t="shared" si="11"/>
        <v/>
      </c>
      <c r="F117" s="21">
        <v>116</v>
      </c>
      <c r="G117" s="21" t="str">
        <f t="shared" si="12"/>
        <v/>
      </c>
      <c r="H117" s="21">
        <v>116</v>
      </c>
      <c r="I117" s="21" t="str">
        <f>IFERROR(VLOOKUP(H117,Ortsverzeichnis!$S$9:$T$9998,2,0),"")</f>
        <v/>
      </c>
      <c r="J117" s="21" t="str">
        <f>IF(I117="","",IF(COUNTIF(I$1:I117,I117)&gt;1,"",1))</f>
        <v/>
      </c>
      <c r="K117" s="21" t="str">
        <f>IF(J117=1,SUM($J$1:J116),"")</f>
        <v/>
      </c>
      <c r="L117" s="21" t="str">
        <f t="shared" si="13"/>
        <v/>
      </c>
      <c r="M117" s="21">
        <v>116</v>
      </c>
      <c r="N117" s="21" t="str">
        <f t="shared" si="14"/>
        <v/>
      </c>
      <c r="O117" s="21">
        <v>116</v>
      </c>
      <c r="P117" s="21" t="str">
        <f>IFERROR(VLOOKUP(O117,Ortsverzeichnis!$P$9:$Q$9998,2,0),"")</f>
        <v/>
      </c>
      <c r="Q117" s="21" t="str">
        <f>IF(P117="","",IF(COUNTIF(P$1:P117,P117)&gt;1,"",1))</f>
        <v/>
      </c>
      <c r="R117" s="21" t="str">
        <f>IF(Q117=1,SUM($Q$1:Q116),"")</f>
        <v/>
      </c>
      <c r="S117" s="21" t="str">
        <f t="shared" si="15"/>
        <v/>
      </c>
      <c r="T117" s="21">
        <v>116</v>
      </c>
      <c r="U117" s="21" t="str">
        <f t="shared" si="16"/>
        <v/>
      </c>
      <c r="V117" s="21">
        <v>116</v>
      </c>
      <c r="W117" s="21" t="str">
        <f>IFERROR(VLOOKUP(V117,Ortsverzeichnis!$J$9:$K$9998,2,0),"")</f>
        <v/>
      </c>
      <c r="X117" s="21" t="str">
        <f>IF(W117="","",IF(COUNTIF(W$1:W117,W117)&gt;1,"",1))</f>
        <v/>
      </c>
      <c r="Y117" s="21" t="str">
        <f>IF(X117=1,SUM($X$1:X116),"")</f>
        <v/>
      </c>
      <c r="Z117" s="21" t="str">
        <f t="shared" si="17"/>
        <v/>
      </c>
      <c r="AA117" s="21">
        <v>116</v>
      </c>
      <c r="AB117" s="21" t="str">
        <f t="shared" si="18"/>
        <v/>
      </c>
    </row>
    <row r="118" spans="1:28" x14ac:dyDescent="0.25">
      <c r="A118" s="21">
        <v>117</v>
      </c>
      <c r="B118" s="21" t="str">
        <f>IFERROR(VLOOKUP(A118,Ortsverzeichnis!$M$9:$N$9998,2,0),"")</f>
        <v/>
      </c>
      <c r="C118" s="21" t="str">
        <f>IF(B118="","",IF(COUNTIF(B$1:B118,B118)&gt;1,"",1))</f>
        <v/>
      </c>
      <c r="D118" s="21" t="str">
        <f>IF(C118=1,SUM($C$1:C117),"")</f>
        <v/>
      </c>
      <c r="E118" s="21" t="str">
        <f t="shared" si="11"/>
        <v/>
      </c>
      <c r="F118" s="21">
        <v>117</v>
      </c>
      <c r="G118" s="21" t="str">
        <f t="shared" si="12"/>
        <v/>
      </c>
      <c r="H118" s="21">
        <v>117</v>
      </c>
      <c r="I118" s="21" t="str">
        <f>IFERROR(VLOOKUP(H118,Ortsverzeichnis!$S$9:$T$9998,2,0),"")</f>
        <v/>
      </c>
      <c r="J118" s="21" t="str">
        <f>IF(I118="","",IF(COUNTIF(I$1:I118,I118)&gt;1,"",1))</f>
        <v/>
      </c>
      <c r="K118" s="21" t="str">
        <f>IF(J118=1,SUM($J$1:J117),"")</f>
        <v/>
      </c>
      <c r="L118" s="21" t="str">
        <f t="shared" si="13"/>
        <v/>
      </c>
      <c r="M118" s="21">
        <v>117</v>
      </c>
      <c r="N118" s="21" t="str">
        <f t="shared" si="14"/>
        <v/>
      </c>
      <c r="O118" s="21">
        <v>117</v>
      </c>
      <c r="P118" s="21" t="str">
        <f>IFERROR(VLOOKUP(O118,Ortsverzeichnis!$P$9:$Q$9998,2,0),"")</f>
        <v/>
      </c>
      <c r="Q118" s="21" t="str">
        <f>IF(P118="","",IF(COUNTIF(P$1:P118,P118)&gt;1,"",1))</f>
        <v/>
      </c>
      <c r="R118" s="21" t="str">
        <f>IF(Q118=1,SUM($Q$1:Q117),"")</f>
        <v/>
      </c>
      <c r="S118" s="21" t="str">
        <f t="shared" si="15"/>
        <v/>
      </c>
      <c r="T118" s="21">
        <v>117</v>
      </c>
      <c r="U118" s="21" t="str">
        <f t="shared" si="16"/>
        <v/>
      </c>
      <c r="V118" s="21">
        <v>117</v>
      </c>
      <c r="W118" s="21" t="str">
        <f>IFERROR(VLOOKUP(V118,Ortsverzeichnis!$J$9:$K$9998,2,0),"")</f>
        <v/>
      </c>
      <c r="X118" s="21" t="str">
        <f>IF(W118="","",IF(COUNTIF(W$1:W118,W118)&gt;1,"",1))</f>
        <v/>
      </c>
      <c r="Y118" s="21" t="str">
        <f>IF(X118=1,SUM($X$1:X117),"")</f>
        <v/>
      </c>
      <c r="Z118" s="21" t="str">
        <f t="shared" si="17"/>
        <v/>
      </c>
      <c r="AA118" s="21">
        <v>117</v>
      </c>
      <c r="AB118" s="21" t="str">
        <f t="shared" ref="AB118:AB149" si="19">IFERROR(VLOOKUP(AA108,Y:Z,2,0),"")</f>
        <v/>
      </c>
    </row>
    <row r="119" spans="1:28" x14ac:dyDescent="0.25">
      <c r="A119" s="21">
        <v>118</v>
      </c>
      <c r="B119" s="21" t="str">
        <f>IFERROR(VLOOKUP(A119,Ortsverzeichnis!$M$9:$N$9998,2,0),"")</f>
        <v/>
      </c>
      <c r="C119" s="21" t="str">
        <f>IF(B119="","",IF(COUNTIF(B$1:B119,B119)&gt;1,"",1))</f>
        <v/>
      </c>
      <c r="D119" s="21" t="str">
        <f>IF(C119=1,SUM($C$1:C118),"")</f>
        <v/>
      </c>
      <c r="E119" s="21" t="str">
        <f t="shared" si="11"/>
        <v/>
      </c>
      <c r="F119" s="21">
        <v>118</v>
      </c>
      <c r="G119" s="21" t="str">
        <f t="shared" si="12"/>
        <v/>
      </c>
      <c r="H119" s="21">
        <v>118</v>
      </c>
      <c r="I119" s="21" t="str">
        <f>IFERROR(VLOOKUP(H119,Ortsverzeichnis!$S$9:$T$9998,2,0),"")</f>
        <v/>
      </c>
      <c r="J119" s="21" t="str">
        <f>IF(I119="","",IF(COUNTIF(I$1:I119,I119)&gt;1,"",1))</f>
        <v/>
      </c>
      <c r="K119" s="21" t="str">
        <f>IF(J119=1,SUM($J$1:J118),"")</f>
        <v/>
      </c>
      <c r="L119" s="21" t="str">
        <f t="shared" si="13"/>
        <v/>
      </c>
      <c r="M119" s="21">
        <v>118</v>
      </c>
      <c r="N119" s="21" t="str">
        <f t="shared" si="14"/>
        <v/>
      </c>
      <c r="O119" s="21">
        <v>118</v>
      </c>
      <c r="P119" s="21" t="str">
        <f>IFERROR(VLOOKUP(O119,Ortsverzeichnis!$P$9:$Q$9998,2,0),"")</f>
        <v/>
      </c>
      <c r="Q119" s="21" t="str">
        <f>IF(P119="","",IF(COUNTIF(P$1:P119,P119)&gt;1,"",1))</f>
        <v/>
      </c>
      <c r="R119" s="21" t="str">
        <f>IF(Q119=1,SUM($Q$1:Q118),"")</f>
        <v/>
      </c>
      <c r="S119" s="21" t="str">
        <f t="shared" si="15"/>
        <v/>
      </c>
      <c r="T119" s="21">
        <v>118</v>
      </c>
      <c r="U119" s="21" t="str">
        <f t="shared" si="16"/>
        <v/>
      </c>
      <c r="V119" s="21">
        <v>118</v>
      </c>
      <c r="W119" s="21" t="str">
        <f>IFERROR(VLOOKUP(V119,Ortsverzeichnis!$J$9:$K$9998,2,0),"")</f>
        <v/>
      </c>
      <c r="X119" s="21" t="str">
        <f>IF(W119="","",IF(COUNTIF(W$1:W119,W119)&gt;1,"",1))</f>
        <v/>
      </c>
      <c r="Y119" s="21" t="str">
        <f>IF(X119=1,SUM($X$1:X118),"")</f>
        <v/>
      </c>
      <c r="Z119" s="21" t="str">
        <f t="shared" si="17"/>
        <v/>
      </c>
      <c r="AA119" s="21">
        <v>118</v>
      </c>
      <c r="AB119" s="21" t="str">
        <f t="shared" si="19"/>
        <v/>
      </c>
    </row>
    <row r="120" spans="1:28" x14ac:dyDescent="0.25">
      <c r="A120" s="21">
        <v>119</v>
      </c>
      <c r="B120" s="21" t="str">
        <f>IFERROR(VLOOKUP(A120,Ortsverzeichnis!$M$9:$N$9998,2,0),"")</f>
        <v/>
      </c>
      <c r="C120" s="21" t="str">
        <f>IF(B120="","",IF(COUNTIF(B$1:B120,B120)&gt;1,"",1))</f>
        <v/>
      </c>
      <c r="D120" s="21" t="str">
        <f>IF(C120=1,SUM($C$1:C119),"")</f>
        <v/>
      </c>
      <c r="E120" s="21" t="str">
        <f t="shared" si="11"/>
        <v/>
      </c>
      <c r="F120" s="21">
        <v>119</v>
      </c>
      <c r="G120" s="21" t="str">
        <f t="shared" si="12"/>
        <v/>
      </c>
      <c r="H120" s="21">
        <v>119</v>
      </c>
      <c r="I120" s="21" t="str">
        <f>IFERROR(VLOOKUP(H120,Ortsverzeichnis!$S$9:$T$9998,2,0),"")</f>
        <v/>
      </c>
      <c r="J120" s="21" t="str">
        <f>IF(I120="","",IF(COUNTIF(I$1:I120,I120)&gt;1,"",1))</f>
        <v/>
      </c>
      <c r="K120" s="21" t="str">
        <f>IF(J120=1,SUM($J$1:J119),"")</f>
        <v/>
      </c>
      <c r="L120" s="21" t="str">
        <f t="shared" si="13"/>
        <v/>
      </c>
      <c r="M120" s="21">
        <v>119</v>
      </c>
      <c r="N120" s="21" t="str">
        <f t="shared" si="14"/>
        <v/>
      </c>
      <c r="O120" s="21">
        <v>119</v>
      </c>
      <c r="P120" s="21" t="str">
        <f>IFERROR(VLOOKUP(O120,Ortsverzeichnis!$P$9:$Q$9998,2,0),"")</f>
        <v/>
      </c>
      <c r="Q120" s="21" t="str">
        <f>IF(P120="","",IF(COUNTIF(P$1:P120,P120)&gt;1,"",1))</f>
        <v/>
      </c>
      <c r="R120" s="21" t="str">
        <f>IF(Q120=1,SUM($Q$1:Q119),"")</f>
        <v/>
      </c>
      <c r="S120" s="21" t="str">
        <f t="shared" si="15"/>
        <v/>
      </c>
      <c r="T120" s="21">
        <v>119</v>
      </c>
      <c r="U120" s="21" t="str">
        <f t="shared" si="16"/>
        <v/>
      </c>
      <c r="V120" s="21">
        <v>119</v>
      </c>
      <c r="W120" s="21" t="str">
        <f>IFERROR(VLOOKUP(V120,Ortsverzeichnis!$J$9:$K$9998,2,0),"")</f>
        <v/>
      </c>
      <c r="X120" s="21" t="str">
        <f>IF(W120="","",IF(COUNTIF(W$1:W120,W120)&gt;1,"",1))</f>
        <v/>
      </c>
      <c r="Y120" s="21" t="str">
        <f>IF(X120=1,SUM($X$1:X119),"")</f>
        <v/>
      </c>
      <c r="Z120" s="21" t="str">
        <f t="shared" si="17"/>
        <v/>
      </c>
      <c r="AA120" s="21">
        <v>119</v>
      </c>
      <c r="AB120" s="21" t="str">
        <f t="shared" si="19"/>
        <v/>
      </c>
    </row>
    <row r="121" spans="1:28" x14ac:dyDescent="0.25">
      <c r="A121" s="21">
        <v>120</v>
      </c>
      <c r="B121" s="21" t="str">
        <f>IFERROR(VLOOKUP(A121,Ortsverzeichnis!$M$9:$N$9998,2,0),"")</f>
        <v/>
      </c>
      <c r="C121" s="21" t="str">
        <f>IF(B121="","",IF(COUNTIF(B$1:B121,B121)&gt;1,"",1))</f>
        <v/>
      </c>
      <c r="D121" s="21" t="str">
        <f>IF(C121=1,SUM($C$1:C120),"")</f>
        <v/>
      </c>
      <c r="E121" s="21" t="str">
        <f t="shared" si="11"/>
        <v/>
      </c>
      <c r="F121" s="21">
        <v>120</v>
      </c>
      <c r="G121" s="21" t="str">
        <f t="shared" si="12"/>
        <v/>
      </c>
      <c r="H121" s="21">
        <v>120</v>
      </c>
      <c r="I121" s="21" t="str">
        <f>IFERROR(VLOOKUP(H121,Ortsverzeichnis!$S$9:$T$9998,2,0),"")</f>
        <v/>
      </c>
      <c r="J121" s="21" t="str">
        <f>IF(I121="","",IF(COUNTIF(I$1:I121,I121)&gt;1,"",1))</f>
        <v/>
      </c>
      <c r="K121" s="21" t="str">
        <f>IF(J121=1,SUM($J$1:J120),"")</f>
        <v/>
      </c>
      <c r="L121" s="21" t="str">
        <f t="shared" si="13"/>
        <v/>
      </c>
      <c r="M121" s="21">
        <v>120</v>
      </c>
      <c r="N121" s="21" t="str">
        <f t="shared" si="14"/>
        <v/>
      </c>
      <c r="O121" s="21">
        <v>120</v>
      </c>
      <c r="P121" s="21" t="str">
        <f>IFERROR(VLOOKUP(O121,Ortsverzeichnis!$P$9:$Q$9998,2,0),"")</f>
        <v/>
      </c>
      <c r="Q121" s="21" t="str">
        <f>IF(P121="","",IF(COUNTIF(P$1:P121,P121)&gt;1,"",1))</f>
        <v/>
      </c>
      <c r="R121" s="21" t="str">
        <f>IF(Q121=1,SUM($Q$1:Q120),"")</f>
        <v/>
      </c>
      <c r="S121" s="21" t="str">
        <f t="shared" si="15"/>
        <v/>
      </c>
      <c r="T121" s="21">
        <v>120</v>
      </c>
      <c r="U121" s="21" t="str">
        <f t="shared" si="16"/>
        <v/>
      </c>
      <c r="V121" s="21">
        <v>120</v>
      </c>
      <c r="W121" s="21" t="str">
        <f>IFERROR(VLOOKUP(V121,Ortsverzeichnis!$J$9:$K$9998,2,0),"")</f>
        <v/>
      </c>
      <c r="X121" s="21" t="str">
        <f>IF(W121="","",IF(COUNTIF(W$1:W121,W121)&gt;1,"",1))</f>
        <v/>
      </c>
      <c r="Y121" s="21" t="str">
        <f>IF(X121=1,SUM($X$1:X120),"")</f>
        <v/>
      </c>
      <c r="Z121" s="21" t="str">
        <f t="shared" si="17"/>
        <v/>
      </c>
      <c r="AA121" s="21">
        <v>120</v>
      </c>
      <c r="AB121" s="21" t="str">
        <f t="shared" si="19"/>
        <v/>
      </c>
    </row>
    <row r="122" spans="1:28" x14ac:dyDescent="0.25">
      <c r="A122" s="21">
        <v>121</v>
      </c>
      <c r="B122" s="21" t="str">
        <f>IFERROR(VLOOKUP(A122,Ortsverzeichnis!$M$9:$N$9998,2,0),"")</f>
        <v/>
      </c>
      <c r="C122" s="21" t="str">
        <f>IF(B122="","",IF(COUNTIF(B$1:B122,B122)&gt;1,"",1))</f>
        <v/>
      </c>
      <c r="D122" s="21" t="str">
        <f>IF(C122=1,SUM($C$1:C121),"")</f>
        <v/>
      </c>
      <c r="E122" s="21" t="str">
        <f t="shared" si="11"/>
        <v/>
      </c>
      <c r="F122" s="21">
        <v>121</v>
      </c>
      <c r="G122" s="21" t="str">
        <f t="shared" si="12"/>
        <v/>
      </c>
      <c r="H122" s="21">
        <v>121</v>
      </c>
      <c r="I122" s="21" t="str">
        <f>IFERROR(VLOOKUP(H122,Ortsverzeichnis!$S$9:$T$9998,2,0),"")</f>
        <v/>
      </c>
      <c r="J122" s="21" t="str">
        <f>IF(I122="","",IF(COUNTIF(I$1:I122,I122)&gt;1,"",1))</f>
        <v/>
      </c>
      <c r="K122" s="21" t="str">
        <f>IF(J122=1,SUM($J$1:J121),"")</f>
        <v/>
      </c>
      <c r="L122" s="21" t="str">
        <f t="shared" si="13"/>
        <v/>
      </c>
      <c r="M122" s="21">
        <v>121</v>
      </c>
      <c r="N122" s="21" t="str">
        <f t="shared" si="14"/>
        <v/>
      </c>
      <c r="O122" s="21">
        <v>121</v>
      </c>
      <c r="P122" s="21" t="str">
        <f>IFERROR(VLOOKUP(O122,Ortsverzeichnis!$P$9:$Q$9998,2,0),"")</f>
        <v/>
      </c>
      <c r="Q122" s="21" t="str">
        <f>IF(P122="","",IF(COUNTIF(P$1:P122,P122)&gt;1,"",1))</f>
        <v/>
      </c>
      <c r="R122" s="21" t="str">
        <f>IF(Q122=1,SUM($Q$1:Q121),"")</f>
        <v/>
      </c>
      <c r="S122" s="21" t="str">
        <f t="shared" si="15"/>
        <v/>
      </c>
      <c r="T122" s="21">
        <v>121</v>
      </c>
      <c r="U122" s="21" t="str">
        <f t="shared" si="16"/>
        <v/>
      </c>
      <c r="V122" s="21">
        <v>121</v>
      </c>
      <c r="W122" s="21" t="str">
        <f>IFERROR(VLOOKUP(V122,Ortsverzeichnis!$J$9:$K$9998,2,0),"")</f>
        <v/>
      </c>
      <c r="X122" s="21" t="str">
        <f>IF(W122="","",IF(COUNTIF(W$1:W122,W122)&gt;1,"",1))</f>
        <v/>
      </c>
      <c r="Y122" s="21" t="str">
        <f>IF(X122=1,SUM($X$1:X121),"")</f>
        <v/>
      </c>
      <c r="Z122" s="21" t="str">
        <f t="shared" si="17"/>
        <v/>
      </c>
      <c r="AA122" s="21">
        <v>121</v>
      </c>
      <c r="AB122" s="21" t="str">
        <f t="shared" si="19"/>
        <v/>
      </c>
    </row>
    <row r="123" spans="1:28" x14ac:dyDescent="0.25">
      <c r="A123" s="21">
        <v>122</v>
      </c>
      <c r="B123" s="21" t="str">
        <f>IFERROR(VLOOKUP(A123,Ortsverzeichnis!$M$9:$N$9998,2,0),"")</f>
        <v/>
      </c>
      <c r="C123" s="21" t="str">
        <f>IF(B123="","",IF(COUNTIF(B$1:B123,B123)&gt;1,"",1))</f>
        <v/>
      </c>
      <c r="D123" s="21" t="str">
        <f>IF(C123=1,SUM($C$1:C122),"")</f>
        <v/>
      </c>
      <c r="E123" s="21" t="str">
        <f t="shared" si="11"/>
        <v/>
      </c>
      <c r="F123" s="21">
        <v>122</v>
      </c>
      <c r="G123" s="21" t="str">
        <f t="shared" si="12"/>
        <v/>
      </c>
      <c r="H123" s="21">
        <v>122</v>
      </c>
      <c r="I123" s="21" t="str">
        <f>IFERROR(VLOOKUP(H123,Ortsverzeichnis!$S$9:$T$9998,2,0),"")</f>
        <v/>
      </c>
      <c r="J123" s="21" t="str">
        <f>IF(I123="","",IF(COUNTIF(I$1:I123,I123)&gt;1,"",1))</f>
        <v/>
      </c>
      <c r="K123" s="21" t="str">
        <f>IF(J123=1,SUM($J$1:J122),"")</f>
        <v/>
      </c>
      <c r="L123" s="21" t="str">
        <f t="shared" si="13"/>
        <v/>
      </c>
      <c r="M123" s="21">
        <v>122</v>
      </c>
      <c r="N123" s="21" t="str">
        <f t="shared" si="14"/>
        <v/>
      </c>
      <c r="O123" s="21">
        <v>122</v>
      </c>
      <c r="P123" s="21" t="str">
        <f>IFERROR(VLOOKUP(O123,Ortsverzeichnis!$P$9:$Q$9998,2,0),"")</f>
        <v/>
      </c>
      <c r="Q123" s="21" t="str">
        <f>IF(P123="","",IF(COUNTIF(P$1:P123,P123)&gt;1,"",1))</f>
        <v/>
      </c>
      <c r="R123" s="21" t="str">
        <f>IF(Q123=1,SUM($Q$1:Q122),"")</f>
        <v/>
      </c>
      <c r="S123" s="21" t="str">
        <f t="shared" si="15"/>
        <v/>
      </c>
      <c r="T123" s="21">
        <v>122</v>
      </c>
      <c r="U123" s="21" t="str">
        <f t="shared" si="16"/>
        <v/>
      </c>
      <c r="V123" s="21">
        <v>122</v>
      </c>
      <c r="W123" s="21" t="str">
        <f>IFERROR(VLOOKUP(V123,Ortsverzeichnis!$J$9:$K$9998,2,0),"")</f>
        <v/>
      </c>
      <c r="X123" s="21" t="str">
        <f>IF(W123="","",IF(COUNTIF(W$1:W123,W123)&gt;1,"",1))</f>
        <v/>
      </c>
      <c r="Y123" s="21" t="str">
        <f>IF(X123=1,SUM($X$1:X122),"")</f>
        <v/>
      </c>
      <c r="Z123" s="21" t="str">
        <f t="shared" si="17"/>
        <v/>
      </c>
      <c r="AA123" s="21">
        <v>122</v>
      </c>
      <c r="AB123" s="21" t="str">
        <f t="shared" si="19"/>
        <v/>
      </c>
    </row>
    <row r="124" spans="1:28" x14ac:dyDescent="0.25">
      <c r="A124" s="21">
        <v>123</v>
      </c>
      <c r="B124" s="21" t="str">
        <f>IFERROR(VLOOKUP(A124,Ortsverzeichnis!$M$9:$N$9998,2,0),"")</f>
        <v/>
      </c>
      <c r="C124" s="21" t="str">
        <f>IF(B124="","",IF(COUNTIF(B$1:B124,B124)&gt;1,"",1))</f>
        <v/>
      </c>
      <c r="D124" s="21" t="str">
        <f>IF(C124=1,SUM($C$1:C123),"")</f>
        <v/>
      </c>
      <c r="E124" s="21" t="str">
        <f t="shared" si="11"/>
        <v/>
      </c>
      <c r="F124" s="21">
        <v>123</v>
      </c>
      <c r="G124" s="21" t="str">
        <f t="shared" si="12"/>
        <v/>
      </c>
      <c r="H124" s="21">
        <v>123</v>
      </c>
      <c r="I124" s="21" t="str">
        <f>IFERROR(VLOOKUP(H124,Ortsverzeichnis!$S$9:$T$9998,2,0),"")</f>
        <v/>
      </c>
      <c r="J124" s="21" t="str">
        <f>IF(I124="","",IF(COUNTIF(I$1:I124,I124)&gt;1,"",1))</f>
        <v/>
      </c>
      <c r="K124" s="21" t="str">
        <f>IF(J124=1,SUM($J$1:J123),"")</f>
        <v/>
      </c>
      <c r="L124" s="21" t="str">
        <f t="shared" si="13"/>
        <v/>
      </c>
      <c r="M124" s="21">
        <v>123</v>
      </c>
      <c r="N124" s="21" t="str">
        <f t="shared" si="14"/>
        <v/>
      </c>
      <c r="O124" s="21">
        <v>123</v>
      </c>
      <c r="P124" s="21" t="str">
        <f>IFERROR(VLOOKUP(O124,Ortsverzeichnis!$P$9:$Q$9998,2,0),"")</f>
        <v/>
      </c>
      <c r="Q124" s="21" t="str">
        <f>IF(P124="","",IF(COUNTIF(P$1:P124,P124)&gt;1,"",1))</f>
        <v/>
      </c>
      <c r="R124" s="21" t="str">
        <f>IF(Q124=1,SUM($Q$1:Q123),"")</f>
        <v/>
      </c>
      <c r="S124" s="21" t="str">
        <f t="shared" si="15"/>
        <v/>
      </c>
      <c r="T124" s="21">
        <v>123</v>
      </c>
      <c r="U124" s="21" t="str">
        <f t="shared" si="16"/>
        <v/>
      </c>
      <c r="V124" s="21">
        <v>123</v>
      </c>
      <c r="W124" s="21" t="str">
        <f>IFERROR(VLOOKUP(V124,Ortsverzeichnis!$J$9:$K$9998,2,0),"")</f>
        <v/>
      </c>
      <c r="X124" s="21" t="str">
        <f>IF(W124="","",IF(COUNTIF(W$1:W124,W124)&gt;1,"",1))</f>
        <v/>
      </c>
      <c r="Y124" s="21" t="str">
        <f>IF(X124=1,SUM($X$1:X123),"")</f>
        <v/>
      </c>
      <c r="Z124" s="21" t="str">
        <f t="shared" si="17"/>
        <v/>
      </c>
      <c r="AA124" s="21">
        <v>123</v>
      </c>
      <c r="AB124" s="21" t="str">
        <f t="shared" si="19"/>
        <v/>
      </c>
    </row>
    <row r="125" spans="1:28" x14ac:dyDescent="0.25">
      <c r="A125" s="21">
        <v>124</v>
      </c>
      <c r="B125" s="21" t="str">
        <f>IFERROR(VLOOKUP(A125,Ortsverzeichnis!$M$9:$N$9998,2,0),"")</f>
        <v/>
      </c>
      <c r="C125" s="21" t="str">
        <f>IF(B125="","",IF(COUNTIF(B$1:B125,B125)&gt;1,"",1))</f>
        <v/>
      </c>
      <c r="D125" s="21" t="str">
        <f>IF(C125=1,SUM($C$1:C124),"")</f>
        <v/>
      </c>
      <c r="E125" s="21" t="str">
        <f t="shared" si="11"/>
        <v/>
      </c>
      <c r="F125" s="21">
        <v>124</v>
      </c>
      <c r="G125" s="21" t="str">
        <f t="shared" si="12"/>
        <v/>
      </c>
      <c r="H125" s="21">
        <v>124</v>
      </c>
      <c r="I125" s="21" t="str">
        <f>IFERROR(VLOOKUP(H125,Ortsverzeichnis!$S$9:$T$9998,2,0),"")</f>
        <v/>
      </c>
      <c r="J125" s="21" t="str">
        <f>IF(I125="","",IF(COUNTIF(I$1:I125,I125)&gt;1,"",1))</f>
        <v/>
      </c>
      <c r="K125" s="21" t="str">
        <f>IF(J125=1,SUM($J$1:J124),"")</f>
        <v/>
      </c>
      <c r="L125" s="21" t="str">
        <f t="shared" si="13"/>
        <v/>
      </c>
      <c r="M125" s="21">
        <v>124</v>
      </c>
      <c r="N125" s="21" t="str">
        <f t="shared" si="14"/>
        <v/>
      </c>
      <c r="O125" s="21">
        <v>124</v>
      </c>
      <c r="P125" s="21" t="str">
        <f>IFERROR(VLOOKUP(O125,Ortsverzeichnis!$P$9:$Q$9998,2,0),"")</f>
        <v/>
      </c>
      <c r="Q125" s="21" t="str">
        <f>IF(P125="","",IF(COUNTIF(P$1:P125,P125)&gt;1,"",1))</f>
        <v/>
      </c>
      <c r="R125" s="21" t="str">
        <f>IF(Q125=1,SUM($Q$1:Q124),"")</f>
        <v/>
      </c>
      <c r="S125" s="21" t="str">
        <f t="shared" si="15"/>
        <v/>
      </c>
      <c r="T125" s="21">
        <v>124</v>
      </c>
      <c r="U125" s="21" t="str">
        <f t="shared" si="16"/>
        <v/>
      </c>
      <c r="V125" s="21">
        <v>124</v>
      </c>
      <c r="W125" s="21" t="str">
        <f>IFERROR(VLOOKUP(V125,Ortsverzeichnis!$J$9:$K$9998,2,0),"")</f>
        <v/>
      </c>
      <c r="X125" s="21" t="str">
        <f>IF(W125="","",IF(COUNTIF(W$1:W125,W125)&gt;1,"",1))</f>
        <v/>
      </c>
      <c r="Y125" s="21" t="str">
        <f>IF(X125=1,SUM($X$1:X124),"")</f>
        <v/>
      </c>
      <c r="Z125" s="21" t="str">
        <f t="shared" si="17"/>
        <v/>
      </c>
      <c r="AA125" s="21">
        <v>124</v>
      </c>
      <c r="AB125" s="21" t="str">
        <f t="shared" si="19"/>
        <v/>
      </c>
    </row>
    <row r="126" spans="1:28" x14ac:dyDescent="0.25">
      <c r="A126" s="21">
        <v>125</v>
      </c>
      <c r="B126" s="21" t="str">
        <f>IFERROR(VLOOKUP(A126,Ortsverzeichnis!$M$9:$N$9998,2,0),"")</f>
        <v/>
      </c>
      <c r="C126" s="21" t="str">
        <f>IF(B126="","",IF(COUNTIF(B$1:B126,B126)&gt;1,"",1))</f>
        <v/>
      </c>
      <c r="D126" s="21" t="str">
        <f>IF(C126=1,SUM($C$1:C125),"")</f>
        <v/>
      </c>
      <c r="E126" s="21" t="str">
        <f t="shared" si="11"/>
        <v/>
      </c>
      <c r="F126" s="21">
        <v>125</v>
      </c>
      <c r="G126" s="21" t="str">
        <f t="shared" si="12"/>
        <v/>
      </c>
      <c r="H126" s="21">
        <v>125</v>
      </c>
      <c r="I126" s="21" t="str">
        <f>IFERROR(VLOOKUP(H126,Ortsverzeichnis!$S$9:$T$9998,2,0),"")</f>
        <v/>
      </c>
      <c r="J126" s="21" t="str">
        <f>IF(I126="","",IF(COUNTIF(I$1:I126,I126)&gt;1,"",1))</f>
        <v/>
      </c>
      <c r="K126" s="21" t="str">
        <f>IF(J126=1,SUM($J$1:J125),"")</f>
        <v/>
      </c>
      <c r="L126" s="21" t="str">
        <f t="shared" si="13"/>
        <v/>
      </c>
      <c r="M126" s="21">
        <v>125</v>
      </c>
      <c r="N126" s="21" t="str">
        <f t="shared" si="14"/>
        <v/>
      </c>
      <c r="O126" s="21">
        <v>125</v>
      </c>
      <c r="P126" s="21" t="str">
        <f>IFERROR(VLOOKUP(O126,Ortsverzeichnis!$P$9:$Q$9998,2,0),"")</f>
        <v/>
      </c>
      <c r="Q126" s="21" t="str">
        <f>IF(P126="","",IF(COUNTIF(P$1:P126,P126)&gt;1,"",1))</f>
        <v/>
      </c>
      <c r="R126" s="21" t="str">
        <f>IF(Q126=1,SUM($Q$1:Q125),"")</f>
        <v/>
      </c>
      <c r="S126" s="21" t="str">
        <f t="shared" si="15"/>
        <v/>
      </c>
      <c r="T126" s="21">
        <v>125</v>
      </c>
      <c r="U126" s="21" t="str">
        <f t="shared" si="16"/>
        <v/>
      </c>
      <c r="V126" s="21">
        <v>125</v>
      </c>
      <c r="W126" s="21" t="str">
        <f>IFERROR(VLOOKUP(V126,Ortsverzeichnis!$J$9:$K$9998,2,0),"")</f>
        <v/>
      </c>
      <c r="X126" s="21" t="str">
        <f>IF(W126="","",IF(COUNTIF(W$1:W126,W126)&gt;1,"",1))</f>
        <v/>
      </c>
      <c r="Y126" s="21" t="str">
        <f>IF(X126=1,SUM($X$1:X125),"")</f>
        <v/>
      </c>
      <c r="Z126" s="21" t="str">
        <f t="shared" si="17"/>
        <v/>
      </c>
      <c r="AA126" s="21">
        <v>125</v>
      </c>
      <c r="AB126" s="21" t="str">
        <f t="shared" si="19"/>
        <v/>
      </c>
    </row>
    <row r="127" spans="1:28" x14ac:dyDescent="0.25">
      <c r="A127" s="21">
        <v>126</v>
      </c>
      <c r="B127" s="21" t="str">
        <f>IFERROR(VLOOKUP(A127,Ortsverzeichnis!$M$9:$N$9998,2,0),"")</f>
        <v/>
      </c>
      <c r="C127" s="21" t="str">
        <f>IF(B127="","",IF(COUNTIF(B$1:B127,B127)&gt;1,"",1))</f>
        <v/>
      </c>
      <c r="D127" s="21" t="str">
        <f>IF(C127=1,SUM($C$1:C126),"")</f>
        <v/>
      </c>
      <c r="E127" s="21" t="str">
        <f t="shared" si="11"/>
        <v/>
      </c>
      <c r="F127" s="21">
        <v>126</v>
      </c>
      <c r="G127" s="21" t="str">
        <f t="shared" si="12"/>
        <v/>
      </c>
      <c r="H127" s="21">
        <v>126</v>
      </c>
      <c r="I127" s="21" t="str">
        <f>IFERROR(VLOOKUP(H127,Ortsverzeichnis!$S$9:$T$9998,2,0),"")</f>
        <v/>
      </c>
      <c r="J127" s="21" t="str">
        <f>IF(I127="","",IF(COUNTIF(I$1:I127,I127)&gt;1,"",1))</f>
        <v/>
      </c>
      <c r="K127" s="21" t="str">
        <f>IF(J127=1,SUM($J$1:J126),"")</f>
        <v/>
      </c>
      <c r="L127" s="21" t="str">
        <f t="shared" si="13"/>
        <v/>
      </c>
      <c r="M127" s="21">
        <v>126</v>
      </c>
      <c r="N127" s="21" t="str">
        <f t="shared" si="14"/>
        <v/>
      </c>
      <c r="O127" s="21">
        <v>126</v>
      </c>
      <c r="P127" s="21" t="str">
        <f>IFERROR(VLOOKUP(O127,Ortsverzeichnis!$P$9:$Q$9998,2,0),"")</f>
        <v/>
      </c>
      <c r="Q127" s="21" t="str">
        <f>IF(P127="","",IF(COUNTIF(P$1:P127,P127)&gt;1,"",1))</f>
        <v/>
      </c>
      <c r="R127" s="21" t="str">
        <f>IF(Q127=1,SUM($Q$1:Q126),"")</f>
        <v/>
      </c>
      <c r="S127" s="21" t="str">
        <f t="shared" si="15"/>
        <v/>
      </c>
      <c r="T127" s="21">
        <v>126</v>
      </c>
      <c r="U127" s="21" t="str">
        <f t="shared" si="16"/>
        <v/>
      </c>
      <c r="V127" s="21">
        <v>126</v>
      </c>
      <c r="W127" s="21" t="str">
        <f>IFERROR(VLOOKUP(V127,Ortsverzeichnis!$J$9:$K$9998,2,0),"")</f>
        <v/>
      </c>
      <c r="X127" s="21" t="str">
        <f>IF(W127="","",IF(COUNTIF(W$1:W127,W127)&gt;1,"",1))</f>
        <v/>
      </c>
      <c r="Y127" s="21" t="str">
        <f>IF(X127=1,SUM($X$1:X126),"")</f>
        <v/>
      </c>
      <c r="Z127" s="21" t="str">
        <f t="shared" si="17"/>
        <v/>
      </c>
      <c r="AA127" s="21">
        <v>126</v>
      </c>
      <c r="AB127" s="21" t="str">
        <f t="shared" si="19"/>
        <v/>
      </c>
    </row>
    <row r="128" spans="1:28" x14ac:dyDescent="0.25">
      <c r="A128" s="21">
        <v>127</v>
      </c>
      <c r="B128" s="21" t="str">
        <f>IFERROR(VLOOKUP(A128,Ortsverzeichnis!$M$9:$N$9998,2,0),"")</f>
        <v/>
      </c>
      <c r="C128" s="21" t="str">
        <f>IF(B128="","",IF(COUNTIF(B$1:B128,B128)&gt;1,"",1))</f>
        <v/>
      </c>
      <c r="D128" s="21" t="str">
        <f>IF(C128=1,SUM($C$1:C127),"")</f>
        <v/>
      </c>
      <c r="E128" s="21" t="str">
        <f t="shared" si="11"/>
        <v/>
      </c>
      <c r="F128" s="21">
        <v>127</v>
      </c>
      <c r="G128" s="21" t="str">
        <f t="shared" si="12"/>
        <v/>
      </c>
      <c r="H128" s="21">
        <v>127</v>
      </c>
      <c r="I128" s="21" t="str">
        <f>IFERROR(VLOOKUP(H128,Ortsverzeichnis!$S$9:$T$9998,2,0),"")</f>
        <v/>
      </c>
      <c r="J128" s="21" t="str">
        <f>IF(I128="","",IF(COUNTIF(I$1:I128,I128)&gt;1,"",1))</f>
        <v/>
      </c>
      <c r="K128" s="21" t="str">
        <f>IF(J128=1,SUM($J$1:J127),"")</f>
        <v/>
      </c>
      <c r="L128" s="21" t="str">
        <f t="shared" si="13"/>
        <v/>
      </c>
      <c r="M128" s="21">
        <v>127</v>
      </c>
      <c r="N128" s="21" t="str">
        <f t="shared" si="14"/>
        <v/>
      </c>
      <c r="O128" s="21">
        <v>127</v>
      </c>
      <c r="P128" s="21" t="str">
        <f>IFERROR(VLOOKUP(O128,Ortsverzeichnis!$P$9:$Q$9998,2,0),"")</f>
        <v/>
      </c>
      <c r="Q128" s="21" t="str">
        <f>IF(P128="","",IF(COUNTIF(P$1:P128,P128)&gt;1,"",1))</f>
        <v/>
      </c>
      <c r="R128" s="21" t="str">
        <f>IF(Q128=1,SUM($Q$1:Q127),"")</f>
        <v/>
      </c>
      <c r="S128" s="21" t="str">
        <f t="shared" si="15"/>
        <v/>
      </c>
      <c r="T128" s="21">
        <v>127</v>
      </c>
      <c r="U128" s="21" t="str">
        <f t="shared" si="16"/>
        <v/>
      </c>
      <c r="V128" s="21">
        <v>127</v>
      </c>
      <c r="W128" s="21" t="str">
        <f>IFERROR(VLOOKUP(V128,Ortsverzeichnis!$J$9:$K$9998,2,0),"")</f>
        <v/>
      </c>
      <c r="X128" s="21" t="str">
        <f>IF(W128="","",IF(COUNTIF(W$1:W128,W128)&gt;1,"",1))</f>
        <v/>
      </c>
      <c r="Y128" s="21" t="str">
        <f>IF(X128=1,SUM($X$1:X127),"")</f>
        <v/>
      </c>
      <c r="Z128" s="21" t="str">
        <f t="shared" si="17"/>
        <v/>
      </c>
      <c r="AA128" s="21">
        <v>127</v>
      </c>
      <c r="AB128" s="21" t="str">
        <f t="shared" si="19"/>
        <v/>
      </c>
    </row>
    <row r="129" spans="1:28" x14ac:dyDescent="0.25">
      <c r="A129" s="21">
        <v>128</v>
      </c>
      <c r="B129" s="21" t="str">
        <f>IFERROR(VLOOKUP(A129,Ortsverzeichnis!$M$9:$N$9998,2,0),"")</f>
        <v/>
      </c>
      <c r="C129" s="21" t="str">
        <f>IF(B129="","",IF(COUNTIF(B$1:B129,B129)&gt;1,"",1))</f>
        <v/>
      </c>
      <c r="D129" s="21" t="str">
        <f>IF(C129=1,SUM($C$1:C128),"")</f>
        <v/>
      </c>
      <c r="E129" s="21" t="str">
        <f t="shared" si="11"/>
        <v/>
      </c>
      <c r="F129" s="21">
        <v>128</v>
      </c>
      <c r="G129" s="21" t="str">
        <f t="shared" si="12"/>
        <v/>
      </c>
      <c r="H129" s="21">
        <v>128</v>
      </c>
      <c r="I129" s="21" t="str">
        <f>IFERROR(VLOOKUP(H129,Ortsverzeichnis!$S$9:$T$9998,2,0),"")</f>
        <v/>
      </c>
      <c r="J129" s="21" t="str">
        <f>IF(I129="","",IF(COUNTIF(I$1:I129,I129)&gt;1,"",1))</f>
        <v/>
      </c>
      <c r="K129" s="21" t="str">
        <f>IF(J129=1,SUM($J$1:J128),"")</f>
        <v/>
      </c>
      <c r="L129" s="21" t="str">
        <f t="shared" si="13"/>
        <v/>
      </c>
      <c r="M129" s="21">
        <v>128</v>
      </c>
      <c r="N129" s="21" t="str">
        <f t="shared" si="14"/>
        <v/>
      </c>
      <c r="O129" s="21">
        <v>128</v>
      </c>
      <c r="P129" s="21" t="str">
        <f>IFERROR(VLOOKUP(O129,Ortsverzeichnis!$P$9:$Q$9998,2,0),"")</f>
        <v/>
      </c>
      <c r="Q129" s="21" t="str">
        <f>IF(P129="","",IF(COUNTIF(P$1:P129,P129)&gt;1,"",1))</f>
        <v/>
      </c>
      <c r="R129" s="21" t="str">
        <f>IF(Q129=1,SUM($Q$1:Q128),"")</f>
        <v/>
      </c>
      <c r="S129" s="21" t="str">
        <f t="shared" si="15"/>
        <v/>
      </c>
      <c r="T129" s="21">
        <v>128</v>
      </c>
      <c r="U129" s="21" t="str">
        <f t="shared" si="16"/>
        <v/>
      </c>
      <c r="V129" s="21">
        <v>128</v>
      </c>
      <c r="W129" s="21" t="str">
        <f>IFERROR(VLOOKUP(V129,Ortsverzeichnis!$J$9:$K$9998,2,0),"")</f>
        <v/>
      </c>
      <c r="X129" s="21" t="str">
        <f>IF(W129="","",IF(COUNTIF(W$1:W129,W129)&gt;1,"",1))</f>
        <v/>
      </c>
      <c r="Y129" s="21" t="str">
        <f>IF(X129=1,SUM($X$1:X128),"")</f>
        <v/>
      </c>
      <c r="Z129" s="21" t="str">
        <f t="shared" si="17"/>
        <v/>
      </c>
      <c r="AA129" s="21">
        <v>128</v>
      </c>
      <c r="AB129" s="21" t="str">
        <f t="shared" si="19"/>
        <v/>
      </c>
    </row>
    <row r="130" spans="1:28" x14ac:dyDescent="0.25">
      <c r="A130" s="21">
        <v>129</v>
      </c>
      <c r="B130" s="21" t="str">
        <f>IFERROR(VLOOKUP(A130,Ortsverzeichnis!$M$9:$N$9998,2,0),"")</f>
        <v/>
      </c>
      <c r="C130" s="21" t="str">
        <f>IF(B130="","",IF(COUNTIF(B$1:B130,B130)&gt;1,"",1))</f>
        <v/>
      </c>
      <c r="D130" s="21" t="str">
        <f>IF(C130=1,SUM($C$1:C129),"")</f>
        <v/>
      </c>
      <c r="E130" s="21" t="str">
        <f t="shared" si="11"/>
        <v/>
      </c>
      <c r="F130" s="21">
        <v>129</v>
      </c>
      <c r="G130" s="21" t="str">
        <f t="shared" si="12"/>
        <v/>
      </c>
      <c r="H130" s="21">
        <v>129</v>
      </c>
      <c r="I130" s="21" t="str">
        <f>IFERROR(VLOOKUP(H130,Ortsverzeichnis!$S$9:$T$9998,2,0),"")</f>
        <v/>
      </c>
      <c r="J130" s="21" t="str">
        <f>IF(I130="","",IF(COUNTIF(I$1:I130,I130)&gt;1,"",1))</f>
        <v/>
      </c>
      <c r="K130" s="21" t="str">
        <f>IF(J130=1,SUM($J$1:J129),"")</f>
        <v/>
      </c>
      <c r="L130" s="21" t="str">
        <f t="shared" si="13"/>
        <v/>
      </c>
      <c r="M130" s="21">
        <v>129</v>
      </c>
      <c r="N130" s="21" t="str">
        <f t="shared" si="14"/>
        <v/>
      </c>
      <c r="O130" s="21">
        <v>129</v>
      </c>
      <c r="P130" s="21" t="str">
        <f>IFERROR(VLOOKUP(O130,Ortsverzeichnis!$P$9:$Q$9998,2,0),"")</f>
        <v/>
      </c>
      <c r="Q130" s="21" t="str">
        <f>IF(P130="","",IF(COUNTIF(P$1:P130,P130)&gt;1,"",1))</f>
        <v/>
      </c>
      <c r="R130" s="21" t="str">
        <f>IF(Q130=1,SUM($Q$1:Q129),"")</f>
        <v/>
      </c>
      <c r="S130" s="21" t="str">
        <f t="shared" si="15"/>
        <v/>
      </c>
      <c r="T130" s="21">
        <v>129</v>
      </c>
      <c r="U130" s="21" t="str">
        <f t="shared" si="16"/>
        <v/>
      </c>
      <c r="V130" s="21">
        <v>129</v>
      </c>
      <c r="W130" s="21" t="str">
        <f>IFERROR(VLOOKUP(V130,Ortsverzeichnis!$J$9:$K$9998,2,0),"")</f>
        <v/>
      </c>
      <c r="X130" s="21" t="str">
        <f>IF(W130="","",IF(COUNTIF(W$1:W130,W130)&gt;1,"",1))</f>
        <v/>
      </c>
      <c r="Y130" s="21" t="str">
        <f>IF(X130=1,SUM($X$1:X129),"")</f>
        <v/>
      </c>
      <c r="Z130" s="21" t="str">
        <f t="shared" si="17"/>
        <v/>
      </c>
      <c r="AA130" s="21">
        <v>129</v>
      </c>
      <c r="AB130" s="21" t="str">
        <f t="shared" si="19"/>
        <v/>
      </c>
    </row>
    <row r="131" spans="1:28" x14ac:dyDescent="0.25">
      <c r="A131" s="21">
        <v>130</v>
      </c>
      <c r="B131" s="21" t="str">
        <f>IFERROR(VLOOKUP(A131,Ortsverzeichnis!$M$9:$N$9998,2,0),"")</f>
        <v/>
      </c>
      <c r="C131" s="21" t="str">
        <f>IF(B131="","",IF(COUNTIF(B$1:B131,B131)&gt;1,"",1))</f>
        <v/>
      </c>
      <c r="D131" s="21" t="str">
        <f>IF(C131=1,SUM($C$1:C130),"")</f>
        <v/>
      </c>
      <c r="E131" s="21" t="str">
        <f t="shared" ref="E131:E194" si="20">IF(C131=1,B131,"")</f>
        <v/>
      </c>
      <c r="F131" s="21">
        <v>130</v>
      </c>
      <c r="G131" s="21" t="str">
        <f t="shared" ref="G131:G194" si="21">IFERROR(VLOOKUP(F131,D131:E1128,2,0),"")</f>
        <v/>
      </c>
      <c r="H131" s="21">
        <v>130</v>
      </c>
      <c r="I131" s="21" t="str">
        <f>IFERROR(VLOOKUP(H131,Ortsverzeichnis!$S$9:$T$9998,2,0),"")</f>
        <v/>
      </c>
      <c r="J131" s="21" t="str">
        <f>IF(I131="","",IF(COUNTIF(I$1:I131,I131)&gt;1,"",1))</f>
        <v/>
      </c>
      <c r="K131" s="21" t="str">
        <f>IF(J131=1,SUM($J$1:J130),"")</f>
        <v/>
      </c>
      <c r="L131" s="21" t="str">
        <f t="shared" ref="L131:L194" si="22">IF(J131=1,I131,"")</f>
        <v/>
      </c>
      <c r="M131" s="21">
        <v>130</v>
      </c>
      <c r="N131" s="21" t="str">
        <f t="shared" ref="N131:N194" si="23">IFERROR(VLOOKUP(M131,K131:L1128,2,0),"")</f>
        <v/>
      </c>
      <c r="O131" s="21">
        <v>130</v>
      </c>
      <c r="P131" s="21" t="str">
        <f>IFERROR(VLOOKUP(O131,Ortsverzeichnis!$P$9:$Q$9998,2,0),"")</f>
        <v/>
      </c>
      <c r="Q131" s="21" t="str">
        <f>IF(P131="","",IF(COUNTIF(P$1:P131,P131)&gt;1,"",1))</f>
        <v/>
      </c>
      <c r="R131" s="21" t="str">
        <f>IF(Q131=1,SUM($Q$1:Q130),"")</f>
        <v/>
      </c>
      <c r="S131" s="21" t="str">
        <f t="shared" ref="S131:S194" si="24">IF(Q131=1,P131,"")</f>
        <v/>
      </c>
      <c r="T131" s="21">
        <v>130</v>
      </c>
      <c r="U131" s="21" t="str">
        <f t="shared" ref="U131:U194" si="25">IFERROR(VLOOKUP(T131,R:S,2,0),"")</f>
        <v/>
      </c>
      <c r="V131" s="21">
        <v>130</v>
      </c>
      <c r="W131" s="21" t="str">
        <f>IFERROR(VLOOKUP(V131,Ortsverzeichnis!$J$9:$K$9998,2,0),"")</f>
        <v/>
      </c>
      <c r="X131" s="21" t="str">
        <f>IF(W131="","",IF(COUNTIF(W$1:W131,W131)&gt;1,"",1))</f>
        <v/>
      </c>
      <c r="Y131" s="21" t="str">
        <f>IF(X131=1,SUM($X$1:X130),"")</f>
        <v/>
      </c>
      <c r="Z131" s="21" t="str">
        <f t="shared" ref="Z131:Z194" si="26">IF(X131=1,W131,"")</f>
        <v/>
      </c>
      <c r="AA131" s="21">
        <v>130</v>
      </c>
      <c r="AB131" s="21" t="str">
        <f t="shared" si="19"/>
        <v/>
      </c>
    </row>
    <row r="132" spans="1:28" x14ac:dyDescent="0.25">
      <c r="A132" s="21">
        <v>131</v>
      </c>
      <c r="B132" s="21" t="str">
        <f>IFERROR(VLOOKUP(A132,Ortsverzeichnis!$M$9:$N$9998,2,0),"")</f>
        <v/>
      </c>
      <c r="C132" s="21" t="str">
        <f>IF(B132="","",IF(COUNTIF(B$1:B132,B132)&gt;1,"",1))</f>
        <v/>
      </c>
      <c r="D132" s="21" t="str">
        <f>IF(C132=1,SUM($C$1:C131),"")</f>
        <v/>
      </c>
      <c r="E132" s="21" t="str">
        <f t="shared" si="20"/>
        <v/>
      </c>
      <c r="F132" s="21">
        <v>131</v>
      </c>
      <c r="G132" s="21" t="str">
        <f t="shared" si="21"/>
        <v/>
      </c>
      <c r="H132" s="21">
        <v>131</v>
      </c>
      <c r="I132" s="21" t="str">
        <f>IFERROR(VLOOKUP(H132,Ortsverzeichnis!$S$9:$T$9998,2,0),"")</f>
        <v/>
      </c>
      <c r="J132" s="21" t="str">
        <f>IF(I132="","",IF(COUNTIF(I$1:I132,I132)&gt;1,"",1))</f>
        <v/>
      </c>
      <c r="K132" s="21" t="str">
        <f>IF(J132=1,SUM($J$1:J131),"")</f>
        <v/>
      </c>
      <c r="L132" s="21" t="str">
        <f t="shared" si="22"/>
        <v/>
      </c>
      <c r="M132" s="21">
        <v>131</v>
      </c>
      <c r="N132" s="21" t="str">
        <f t="shared" si="23"/>
        <v/>
      </c>
      <c r="O132" s="21">
        <v>131</v>
      </c>
      <c r="P132" s="21" t="str">
        <f>IFERROR(VLOOKUP(O132,Ortsverzeichnis!$P$9:$Q$9998,2,0),"")</f>
        <v/>
      </c>
      <c r="Q132" s="21" t="str">
        <f>IF(P132="","",IF(COUNTIF(P$1:P132,P132)&gt;1,"",1))</f>
        <v/>
      </c>
      <c r="R132" s="21" t="str">
        <f>IF(Q132=1,SUM($Q$1:Q131),"")</f>
        <v/>
      </c>
      <c r="S132" s="21" t="str">
        <f t="shared" si="24"/>
        <v/>
      </c>
      <c r="T132" s="21">
        <v>131</v>
      </c>
      <c r="U132" s="21" t="str">
        <f t="shared" si="25"/>
        <v/>
      </c>
      <c r="V132" s="21">
        <v>131</v>
      </c>
      <c r="W132" s="21" t="str">
        <f>IFERROR(VLOOKUP(V132,Ortsverzeichnis!$J$9:$K$9998,2,0),"")</f>
        <v/>
      </c>
      <c r="X132" s="21" t="str">
        <f>IF(W132="","",IF(COUNTIF(W$1:W132,W132)&gt;1,"",1))</f>
        <v/>
      </c>
      <c r="Y132" s="21" t="str">
        <f>IF(X132=1,SUM($X$1:X131),"")</f>
        <v/>
      </c>
      <c r="Z132" s="21" t="str">
        <f t="shared" si="26"/>
        <v/>
      </c>
      <c r="AA132" s="21">
        <v>131</v>
      </c>
      <c r="AB132" s="21" t="str">
        <f t="shared" si="19"/>
        <v/>
      </c>
    </row>
    <row r="133" spans="1:28" x14ac:dyDescent="0.25">
      <c r="A133" s="21">
        <v>132</v>
      </c>
      <c r="B133" s="21" t="str">
        <f>IFERROR(VLOOKUP(A133,Ortsverzeichnis!$M$9:$N$9998,2,0),"")</f>
        <v/>
      </c>
      <c r="C133" s="21" t="str">
        <f>IF(B133="","",IF(COUNTIF(B$1:B133,B133)&gt;1,"",1))</f>
        <v/>
      </c>
      <c r="D133" s="21" t="str">
        <f>IF(C133=1,SUM($C$1:C132),"")</f>
        <v/>
      </c>
      <c r="E133" s="21" t="str">
        <f t="shared" si="20"/>
        <v/>
      </c>
      <c r="F133" s="21">
        <v>132</v>
      </c>
      <c r="G133" s="21" t="str">
        <f t="shared" si="21"/>
        <v/>
      </c>
      <c r="H133" s="21">
        <v>132</v>
      </c>
      <c r="I133" s="21" t="str">
        <f>IFERROR(VLOOKUP(H133,Ortsverzeichnis!$S$9:$T$9998,2,0),"")</f>
        <v/>
      </c>
      <c r="J133" s="21" t="str">
        <f>IF(I133="","",IF(COUNTIF(I$1:I133,I133)&gt;1,"",1))</f>
        <v/>
      </c>
      <c r="K133" s="21" t="str">
        <f>IF(J133=1,SUM($J$1:J132),"")</f>
        <v/>
      </c>
      <c r="L133" s="21" t="str">
        <f t="shared" si="22"/>
        <v/>
      </c>
      <c r="M133" s="21">
        <v>132</v>
      </c>
      <c r="N133" s="21" t="str">
        <f t="shared" si="23"/>
        <v/>
      </c>
      <c r="O133" s="21">
        <v>132</v>
      </c>
      <c r="P133" s="21" t="str">
        <f>IFERROR(VLOOKUP(O133,Ortsverzeichnis!$P$9:$Q$9998,2,0),"")</f>
        <v/>
      </c>
      <c r="Q133" s="21" t="str">
        <f>IF(P133="","",IF(COUNTIF(P$1:P133,P133)&gt;1,"",1))</f>
        <v/>
      </c>
      <c r="R133" s="21" t="str">
        <f>IF(Q133=1,SUM($Q$1:Q132),"")</f>
        <v/>
      </c>
      <c r="S133" s="21" t="str">
        <f t="shared" si="24"/>
        <v/>
      </c>
      <c r="T133" s="21">
        <v>132</v>
      </c>
      <c r="U133" s="21" t="str">
        <f t="shared" si="25"/>
        <v/>
      </c>
      <c r="V133" s="21">
        <v>132</v>
      </c>
      <c r="W133" s="21" t="str">
        <f>IFERROR(VLOOKUP(V133,Ortsverzeichnis!$J$9:$K$9998,2,0),"")</f>
        <v/>
      </c>
      <c r="X133" s="21" t="str">
        <f>IF(W133="","",IF(COUNTIF(W$1:W133,W133)&gt;1,"",1))</f>
        <v/>
      </c>
      <c r="Y133" s="21" t="str">
        <f>IF(X133=1,SUM($X$1:X132),"")</f>
        <v/>
      </c>
      <c r="Z133" s="21" t="str">
        <f t="shared" si="26"/>
        <v/>
      </c>
      <c r="AA133" s="21">
        <v>132</v>
      </c>
      <c r="AB133" s="21" t="str">
        <f t="shared" si="19"/>
        <v/>
      </c>
    </row>
    <row r="134" spans="1:28" x14ac:dyDescent="0.25">
      <c r="A134" s="21">
        <v>133</v>
      </c>
      <c r="B134" s="21" t="str">
        <f>IFERROR(VLOOKUP(A134,Ortsverzeichnis!$M$9:$N$9998,2,0),"")</f>
        <v/>
      </c>
      <c r="C134" s="21" t="str">
        <f>IF(B134="","",IF(COUNTIF(B$1:B134,B134)&gt;1,"",1))</f>
        <v/>
      </c>
      <c r="D134" s="21" t="str">
        <f>IF(C134=1,SUM($C$1:C133),"")</f>
        <v/>
      </c>
      <c r="E134" s="21" t="str">
        <f t="shared" si="20"/>
        <v/>
      </c>
      <c r="F134" s="21">
        <v>133</v>
      </c>
      <c r="G134" s="21" t="str">
        <f t="shared" si="21"/>
        <v/>
      </c>
      <c r="H134" s="21">
        <v>133</v>
      </c>
      <c r="I134" s="21" t="str">
        <f>IFERROR(VLOOKUP(H134,Ortsverzeichnis!$S$9:$T$9998,2,0),"")</f>
        <v/>
      </c>
      <c r="J134" s="21" t="str">
        <f>IF(I134="","",IF(COUNTIF(I$1:I134,I134)&gt;1,"",1))</f>
        <v/>
      </c>
      <c r="K134" s="21" t="str">
        <f>IF(J134=1,SUM($J$1:J133),"")</f>
        <v/>
      </c>
      <c r="L134" s="21" t="str">
        <f t="shared" si="22"/>
        <v/>
      </c>
      <c r="M134" s="21">
        <v>133</v>
      </c>
      <c r="N134" s="21" t="str">
        <f t="shared" si="23"/>
        <v/>
      </c>
      <c r="O134" s="21">
        <v>133</v>
      </c>
      <c r="P134" s="21" t="str">
        <f>IFERROR(VLOOKUP(O134,Ortsverzeichnis!$P$9:$Q$9998,2,0),"")</f>
        <v/>
      </c>
      <c r="Q134" s="21" t="str">
        <f>IF(P134="","",IF(COUNTIF(P$1:P134,P134)&gt;1,"",1))</f>
        <v/>
      </c>
      <c r="R134" s="21" t="str">
        <f>IF(Q134=1,SUM($Q$1:Q133),"")</f>
        <v/>
      </c>
      <c r="S134" s="21" t="str">
        <f t="shared" si="24"/>
        <v/>
      </c>
      <c r="T134" s="21">
        <v>133</v>
      </c>
      <c r="U134" s="21" t="str">
        <f t="shared" si="25"/>
        <v/>
      </c>
      <c r="V134" s="21">
        <v>133</v>
      </c>
      <c r="W134" s="21" t="str">
        <f>IFERROR(VLOOKUP(V134,Ortsverzeichnis!$J$9:$K$9998,2,0),"")</f>
        <v/>
      </c>
      <c r="X134" s="21" t="str">
        <f>IF(W134="","",IF(COUNTIF(W$1:W134,W134)&gt;1,"",1))</f>
        <v/>
      </c>
      <c r="Y134" s="21" t="str">
        <f>IF(X134=1,SUM($X$1:X133),"")</f>
        <v/>
      </c>
      <c r="Z134" s="21" t="str">
        <f t="shared" si="26"/>
        <v/>
      </c>
      <c r="AA134" s="21">
        <v>133</v>
      </c>
      <c r="AB134" s="21" t="str">
        <f t="shared" si="19"/>
        <v/>
      </c>
    </row>
    <row r="135" spans="1:28" x14ac:dyDescent="0.25">
      <c r="A135" s="21">
        <v>134</v>
      </c>
      <c r="B135" s="21" t="str">
        <f>IFERROR(VLOOKUP(A135,Ortsverzeichnis!$M$9:$N$9998,2,0),"")</f>
        <v/>
      </c>
      <c r="C135" s="21" t="str">
        <f>IF(B135="","",IF(COUNTIF(B$1:B135,B135)&gt;1,"",1))</f>
        <v/>
      </c>
      <c r="D135" s="21" t="str">
        <f>IF(C135=1,SUM($C$1:C134),"")</f>
        <v/>
      </c>
      <c r="E135" s="21" t="str">
        <f t="shared" si="20"/>
        <v/>
      </c>
      <c r="F135" s="21">
        <v>134</v>
      </c>
      <c r="G135" s="21" t="str">
        <f t="shared" si="21"/>
        <v/>
      </c>
      <c r="H135" s="21">
        <v>134</v>
      </c>
      <c r="I135" s="21" t="str">
        <f>IFERROR(VLOOKUP(H135,Ortsverzeichnis!$S$9:$T$9998,2,0),"")</f>
        <v/>
      </c>
      <c r="J135" s="21" t="str">
        <f>IF(I135="","",IF(COUNTIF(I$1:I135,I135)&gt;1,"",1))</f>
        <v/>
      </c>
      <c r="K135" s="21" t="str">
        <f>IF(J135=1,SUM($J$1:J134),"")</f>
        <v/>
      </c>
      <c r="L135" s="21" t="str">
        <f t="shared" si="22"/>
        <v/>
      </c>
      <c r="M135" s="21">
        <v>134</v>
      </c>
      <c r="N135" s="21" t="str">
        <f t="shared" si="23"/>
        <v/>
      </c>
      <c r="O135" s="21">
        <v>134</v>
      </c>
      <c r="P135" s="21" t="str">
        <f>IFERROR(VLOOKUP(O135,Ortsverzeichnis!$P$9:$Q$9998,2,0),"")</f>
        <v/>
      </c>
      <c r="Q135" s="21" t="str">
        <f>IF(P135="","",IF(COUNTIF(P$1:P135,P135)&gt;1,"",1))</f>
        <v/>
      </c>
      <c r="R135" s="21" t="str">
        <f>IF(Q135=1,SUM($Q$1:Q134),"")</f>
        <v/>
      </c>
      <c r="S135" s="21" t="str">
        <f t="shared" si="24"/>
        <v/>
      </c>
      <c r="T135" s="21">
        <v>134</v>
      </c>
      <c r="U135" s="21" t="str">
        <f t="shared" si="25"/>
        <v/>
      </c>
      <c r="V135" s="21">
        <v>134</v>
      </c>
      <c r="W135" s="21" t="str">
        <f>IFERROR(VLOOKUP(V135,Ortsverzeichnis!$J$9:$K$9998,2,0),"")</f>
        <v/>
      </c>
      <c r="X135" s="21" t="str">
        <f>IF(W135="","",IF(COUNTIF(W$1:W135,W135)&gt;1,"",1))</f>
        <v/>
      </c>
      <c r="Y135" s="21" t="str">
        <f>IF(X135=1,SUM($X$1:X134),"")</f>
        <v/>
      </c>
      <c r="Z135" s="21" t="str">
        <f t="shared" si="26"/>
        <v/>
      </c>
      <c r="AA135" s="21">
        <v>134</v>
      </c>
      <c r="AB135" s="21" t="str">
        <f t="shared" si="19"/>
        <v/>
      </c>
    </row>
    <row r="136" spans="1:28" x14ac:dyDescent="0.25">
      <c r="A136" s="21">
        <v>135</v>
      </c>
      <c r="B136" s="21" t="str">
        <f>IFERROR(VLOOKUP(A136,Ortsverzeichnis!$M$9:$N$9998,2,0),"")</f>
        <v/>
      </c>
      <c r="C136" s="21" t="str">
        <f>IF(B136="","",IF(COUNTIF(B$1:B136,B136)&gt;1,"",1))</f>
        <v/>
      </c>
      <c r="D136" s="21" t="str">
        <f>IF(C136=1,SUM($C$1:C135),"")</f>
        <v/>
      </c>
      <c r="E136" s="21" t="str">
        <f t="shared" si="20"/>
        <v/>
      </c>
      <c r="F136" s="21">
        <v>135</v>
      </c>
      <c r="G136" s="21" t="str">
        <f t="shared" si="21"/>
        <v/>
      </c>
      <c r="H136" s="21">
        <v>135</v>
      </c>
      <c r="I136" s="21" t="str">
        <f>IFERROR(VLOOKUP(H136,Ortsverzeichnis!$S$9:$T$9998,2,0),"")</f>
        <v/>
      </c>
      <c r="J136" s="21" t="str">
        <f>IF(I136="","",IF(COUNTIF(I$1:I136,I136)&gt;1,"",1))</f>
        <v/>
      </c>
      <c r="K136" s="21" t="str">
        <f>IF(J136=1,SUM($J$1:J135),"")</f>
        <v/>
      </c>
      <c r="L136" s="21" t="str">
        <f t="shared" si="22"/>
        <v/>
      </c>
      <c r="M136" s="21">
        <v>135</v>
      </c>
      <c r="N136" s="21" t="str">
        <f t="shared" si="23"/>
        <v/>
      </c>
      <c r="O136" s="21">
        <v>135</v>
      </c>
      <c r="P136" s="21" t="str">
        <f>IFERROR(VLOOKUP(O136,Ortsverzeichnis!$P$9:$Q$9998,2,0),"")</f>
        <v/>
      </c>
      <c r="Q136" s="21" t="str">
        <f>IF(P136="","",IF(COUNTIF(P$1:P136,P136)&gt;1,"",1))</f>
        <v/>
      </c>
      <c r="R136" s="21" t="str">
        <f>IF(Q136=1,SUM($Q$1:Q135),"")</f>
        <v/>
      </c>
      <c r="S136" s="21" t="str">
        <f t="shared" si="24"/>
        <v/>
      </c>
      <c r="T136" s="21">
        <v>135</v>
      </c>
      <c r="U136" s="21" t="str">
        <f t="shared" si="25"/>
        <v/>
      </c>
      <c r="V136" s="21">
        <v>135</v>
      </c>
      <c r="W136" s="21" t="str">
        <f>IFERROR(VLOOKUP(V136,Ortsverzeichnis!$J$9:$K$9998,2,0),"")</f>
        <v/>
      </c>
      <c r="X136" s="21" t="str">
        <f>IF(W136="","",IF(COUNTIF(W$1:W136,W136)&gt;1,"",1))</f>
        <v/>
      </c>
      <c r="Y136" s="21" t="str">
        <f>IF(X136=1,SUM($X$1:X135),"")</f>
        <v/>
      </c>
      <c r="Z136" s="21" t="str">
        <f t="shared" si="26"/>
        <v/>
      </c>
      <c r="AA136" s="21">
        <v>135</v>
      </c>
      <c r="AB136" s="21" t="str">
        <f t="shared" si="19"/>
        <v/>
      </c>
    </row>
    <row r="137" spans="1:28" x14ac:dyDescent="0.25">
      <c r="A137" s="21">
        <v>136</v>
      </c>
      <c r="B137" s="21" t="str">
        <f>IFERROR(VLOOKUP(A137,Ortsverzeichnis!$M$9:$N$9998,2,0),"")</f>
        <v/>
      </c>
      <c r="C137" s="21" t="str">
        <f>IF(B137="","",IF(COUNTIF(B$1:B137,B137)&gt;1,"",1))</f>
        <v/>
      </c>
      <c r="D137" s="21" t="str">
        <f>IF(C137=1,SUM($C$1:C136),"")</f>
        <v/>
      </c>
      <c r="E137" s="21" t="str">
        <f t="shared" si="20"/>
        <v/>
      </c>
      <c r="F137" s="21">
        <v>136</v>
      </c>
      <c r="G137" s="21" t="str">
        <f t="shared" si="21"/>
        <v/>
      </c>
      <c r="H137" s="21">
        <v>136</v>
      </c>
      <c r="I137" s="21" t="str">
        <f>IFERROR(VLOOKUP(H137,Ortsverzeichnis!$S$9:$T$9998,2,0),"")</f>
        <v/>
      </c>
      <c r="J137" s="21" t="str">
        <f>IF(I137="","",IF(COUNTIF(I$1:I137,I137)&gt;1,"",1))</f>
        <v/>
      </c>
      <c r="K137" s="21" t="str">
        <f>IF(J137=1,SUM($J$1:J136),"")</f>
        <v/>
      </c>
      <c r="L137" s="21" t="str">
        <f t="shared" si="22"/>
        <v/>
      </c>
      <c r="M137" s="21">
        <v>136</v>
      </c>
      <c r="N137" s="21" t="str">
        <f t="shared" si="23"/>
        <v/>
      </c>
      <c r="O137" s="21">
        <v>136</v>
      </c>
      <c r="P137" s="21" t="str">
        <f>IFERROR(VLOOKUP(O137,Ortsverzeichnis!$P$9:$Q$9998,2,0),"")</f>
        <v/>
      </c>
      <c r="Q137" s="21" t="str">
        <f>IF(P137="","",IF(COUNTIF(P$1:P137,P137)&gt;1,"",1))</f>
        <v/>
      </c>
      <c r="R137" s="21" t="str">
        <f>IF(Q137=1,SUM($Q$1:Q136),"")</f>
        <v/>
      </c>
      <c r="S137" s="21" t="str">
        <f t="shared" si="24"/>
        <v/>
      </c>
      <c r="T137" s="21">
        <v>136</v>
      </c>
      <c r="U137" s="21" t="str">
        <f t="shared" si="25"/>
        <v/>
      </c>
      <c r="V137" s="21">
        <v>136</v>
      </c>
      <c r="W137" s="21" t="str">
        <f>IFERROR(VLOOKUP(V137,Ortsverzeichnis!$J$9:$K$9998,2,0),"")</f>
        <v/>
      </c>
      <c r="X137" s="21" t="str">
        <f>IF(W137="","",IF(COUNTIF(W$1:W137,W137)&gt;1,"",1))</f>
        <v/>
      </c>
      <c r="Y137" s="21" t="str">
        <f>IF(X137=1,SUM($X$1:X136),"")</f>
        <v/>
      </c>
      <c r="Z137" s="21" t="str">
        <f t="shared" si="26"/>
        <v/>
      </c>
      <c r="AA137" s="21">
        <v>136</v>
      </c>
      <c r="AB137" s="21" t="str">
        <f t="shared" si="19"/>
        <v/>
      </c>
    </row>
    <row r="138" spans="1:28" x14ac:dyDescent="0.25">
      <c r="A138" s="21">
        <v>137</v>
      </c>
      <c r="B138" s="21" t="str">
        <f>IFERROR(VLOOKUP(A138,Ortsverzeichnis!$M$9:$N$9998,2,0),"")</f>
        <v/>
      </c>
      <c r="C138" s="21" t="str">
        <f>IF(B138="","",IF(COUNTIF(B$1:B138,B138)&gt;1,"",1))</f>
        <v/>
      </c>
      <c r="D138" s="21" t="str">
        <f>IF(C138=1,SUM($C$1:C137),"")</f>
        <v/>
      </c>
      <c r="E138" s="21" t="str">
        <f t="shared" si="20"/>
        <v/>
      </c>
      <c r="F138" s="21">
        <v>137</v>
      </c>
      <c r="G138" s="21" t="str">
        <f t="shared" si="21"/>
        <v/>
      </c>
      <c r="H138" s="21">
        <v>137</v>
      </c>
      <c r="I138" s="21" t="str">
        <f>IFERROR(VLOOKUP(H138,Ortsverzeichnis!$S$9:$T$9998,2,0),"")</f>
        <v/>
      </c>
      <c r="J138" s="21" t="str">
        <f>IF(I138="","",IF(COUNTIF(I$1:I138,I138)&gt;1,"",1))</f>
        <v/>
      </c>
      <c r="K138" s="21" t="str">
        <f>IF(J138=1,SUM($J$1:J137),"")</f>
        <v/>
      </c>
      <c r="L138" s="21" t="str">
        <f t="shared" si="22"/>
        <v/>
      </c>
      <c r="M138" s="21">
        <v>137</v>
      </c>
      <c r="N138" s="21" t="str">
        <f t="shared" si="23"/>
        <v/>
      </c>
      <c r="O138" s="21">
        <v>137</v>
      </c>
      <c r="P138" s="21" t="str">
        <f>IFERROR(VLOOKUP(O138,Ortsverzeichnis!$P$9:$Q$9998,2,0),"")</f>
        <v/>
      </c>
      <c r="Q138" s="21" t="str">
        <f>IF(P138="","",IF(COUNTIF(P$1:P138,P138)&gt;1,"",1))</f>
        <v/>
      </c>
      <c r="R138" s="21" t="str">
        <f>IF(Q138=1,SUM($Q$1:Q137),"")</f>
        <v/>
      </c>
      <c r="S138" s="21" t="str">
        <f t="shared" si="24"/>
        <v/>
      </c>
      <c r="T138" s="21">
        <v>137</v>
      </c>
      <c r="U138" s="21" t="str">
        <f t="shared" si="25"/>
        <v/>
      </c>
      <c r="V138" s="21">
        <v>137</v>
      </c>
      <c r="W138" s="21" t="str">
        <f>IFERROR(VLOOKUP(V138,Ortsverzeichnis!$J$9:$K$9998,2,0),"")</f>
        <v/>
      </c>
      <c r="X138" s="21" t="str">
        <f>IF(W138="","",IF(COUNTIF(W$1:W138,W138)&gt;1,"",1))</f>
        <v/>
      </c>
      <c r="Y138" s="21" t="str">
        <f>IF(X138=1,SUM($X$1:X137),"")</f>
        <v/>
      </c>
      <c r="Z138" s="21" t="str">
        <f t="shared" si="26"/>
        <v/>
      </c>
      <c r="AA138" s="21">
        <v>137</v>
      </c>
      <c r="AB138" s="21" t="str">
        <f t="shared" si="19"/>
        <v/>
      </c>
    </row>
    <row r="139" spans="1:28" x14ac:dyDescent="0.25">
      <c r="A139" s="21">
        <v>138</v>
      </c>
      <c r="B139" s="21" t="str">
        <f>IFERROR(VLOOKUP(A139,Ortsverzeichnis!$M$9:$N$9998,2,0),"")</f>
        <v/>
      </c>
      <c r="C139" s="21" t="str">
        <f>IF(B139="","",IF(COUNTIF(B$1:B139,B139)&gt;1,"",1))</f>
        <v/>
      </c>
      <c r="D139" s="21" t="str">
        <f>IF(C139=1,SUM($C$1:C138),"")</f>
        <v/>
      </c>
      <c r="E139" s="21" t="str">
        <f t="shared" si="20"/>
        <v/>
      </c>
      <c r="F139" s="21">
        <v>138</v>
      </c>
      <c r="G139" s="21" t="str">
        <f t="shared" si="21"/>
        <v/>
      </c>
      <c r="H139" s="21">
        <v>138</v>
      </c>
      <c r="I139" s="21" t="str">
        <f>IFERROR(VLOOKUP(H139,Ortsverzeichnis!$S$9:$T$9998,2,0),"")</f>
        <v/>
      </c>
      <c r="J139" s="21" t="str">
        <f>IF(I139="","",IF(COUNTIF(I$1:I139,I139)&gt;1,"",1))</f>
        <v/>
      </c>
      <c r="K139" s="21" t="str">
        <f>IF(J139=1,SUM($J$1:J138),"")</f>
        <v/>
      </c>
      <c r="L139" s="21" t="str">
        <f t="shared" si="22"/>
        <v/>
      </c>
      <c r="M139" s="21">
        <v>138</v>
      </c>
      <c r="N139" s="21" t="str">
        <f t="shared" si="23"/>
        <v/>
      </c>
      <c r="O139" s="21">
        <v>138</v>
      </c>
      <c r="P139" s="21" t="str">
        <f>IFERROR(VLOOKUP(O139,Ortsverzeichnis!$P$9:$Q$9998,2,0),"")</f>
        <v/>
      </c>
      <c r="Q139" s="21" t="str">
        <f>IF(P139="","",IF(COUNTIF(P$1:P139,P139)&gt;1,"",1))</f>
        <v/>
      </c>
      <c r="R139" s="21" t="str">
        <f>IF(Q139=1,SUM($Q$1:Q138),"")</f>
        <v/>
      </c>
      <c r="S139" s="21" t="str">
        <f t="shared" si="24"/>
        <v/>
      </c>
      <c r="T139" s="21">
        <v>138</v>
      </c>
      <c r="U139" s="21" t="str">
        <f t="shared" si="25"/>
        <v/>
      </c>
      <c r="V139" s="21">
        <v>138</v>
      </c>
      <c r="W139" s="21" t="str">
        <f>IFERROR(VLOOKUP(V139,Ortsverzeichnis!$J$9:$K$9998,2,0),"")</f>
        <v/>
      </c>
      <c r="X139" s="21" t="str">
        <f>IF(W139="","",IF(COUNTIF(W$1:W139,W139)&gt;1,"",1))</f>
        <v/>
      </c>
      <c r="Y139" s="21" t="str">
        <f>IF(X139=1,SUM($X$1:X138),"")</f>
        <v/>
      </c>
      <c r="Z139" s="21" t="str">
        <f t="shared" si="26"/>
        <v/>
      </c>
      <c r="AA139" s="21">
        <v>138</v>
      </c>
      <c r="AB139" s="21" t="str">
        <f t="shared" si="19"/>
        <v/>
      </c>
    </row>
    <row r="140" spans="1:28" x14ac:dyDescent="0.25">
      <c r="A140" s="21">
        <v>139</v>
      </c>
      <c r="B140" s="21" t="str">
        <f>IFERROR(VLOOKUP(A140,Ortsverzeichnis!$M$9:$N$9998,2,0),"")</f>
        <v/>
      </c>
      <c r="C140" s="21" t="str">
        <f>IF(B140="","",IF(COUNTIF(B$1:B140,B140)&gt;1,"",1))</f>
        <v/>
      </c>
      <c r="D140" s="21" t="str">
        <f>IF(C140=1,SUM($C$1:C139),"")</f>
        <v/>
      </c>
      <c r="E140" s="21" t="str">
        <f t="shared" si="20"/>
        <v/>
      </c>
      <c r="F140" s="21">
        <v>139</v>
      </c>
      <c r="G140" s="21" t="str">
        <f t="shared" si="21"/>
        <v/>
      </c>
      <c r="H140" s="21">
        <v>139</v>
      </c>
      <c r="I140" s="21" t="str">
        <f>IFERROR(VLOOKUP(H140,Ortsverzeichnis!$S$9:$T$9998,2,0),"")</f>
        <v/>
      </c>
      <c r="J140" s="21" t="str">
        <f>IF(I140="","",IF(COUNTIF(I$1:I140,I140)&gt;1,"",1))</f>
        <v/>
      </c>
      <c r="K140" s="21" t="str">
        <f>IF(J140=1,SUM($J$1:J139),"")</f>
        <v/>
      </c>
      <c r="L140" s="21" t="str">
        <f t="shared" si="22"/>
        <v/>
      </c>
      <c r="M140" s="21">
        <v>139</v>
      </c>
      <c r="N140" s="21" t="str">
        <f t="shared" si="23"/>
        <v/>
      </c>
      <c r="O140" s="21">
        <v>139</v>
      </c>
      <c r="P140" s="21" t="str">
        <f>IFERROR(VLOOKUP(O140,Ortsverzeichnis!$P$9:$Q$9998,2,0),"")</f>
        <v/>
      </c>
      <c r="Q140" s="21" t="str">
        <f>IF(P140="","",IF(COUNTIF(P$1:P140,P140)&gt;1,"",1))</f>
        <v/>
      </c>
      <c r="R140" s="21" t="str">
        <f>IF(Q140=1,SUM($Q$1:Q139),"")</f>
        <v/>
      </c>
      <c r="S140" s="21" t="str">
        <f t="shared" si="24"/>
        <v/>
      </c>
      <c r="T140" s="21">
        <v>139</v>
      </c>
      <c r="U140" s="21" t="str">
        <f t="shared" si="25"/>
        <v/>
      </c>
      <c r="V140" s="21">
        <v>139</v>
      </c>
      <c r="W140" s="21" t="str">
        <f>IFERROR(VLOOKUP(V140,Ortsverzeichnis!$J$9:$K$9998,2,0),"")</f>
        <v/>
      </c>
      <c r="X140" s="21" t="str">
        <f>IF(W140="","",IF(COUNTIF(W$1:W140,W140)&gt;1,"",1))</f>
        <v/>
      </c>
      <c r="Y140" s="21" t="str">
        <f>IF(X140=1,SUM($X$1:X139),"")</f>
        <v/>
      </c>
      <c r="Z140" s="21" t="str">
        <f t="shared" si="26"/>
        <v/>
      </c>
      <c r="AA140" s="21">
        <v>139</v>
      </c>
      <c r="AB140" s="21" t="str">
        <f t="shared" si="19"/>
        <v/>
      </c>
    </row>
    <row r="141" spans="1:28" x14ac:dyDescent="0.25">
      <c r="A141" s="21">
        <v>140</v>
      </c>
      <c r="B141" s="21" t="str">
        <f>IFERROR(VLOOKUP(A141,Ortsverzeichnis!$M$9:$N$9998,2,0),"")</f>
        <v/>
      </c>
      <c r="C141" s="21" t="str">
        <f>IF(B141="","",IF(COUNTIF(B$1:B141,B141)&gt;1,"",1))</f>
        <v/>
      </c>
      <c r="D141" s="21" t="str">
        <f>IF(C141=1,SUM($C$1:C140),"")</f>
        <v/>
      </c>
      <c r="E141" s="21" t="str">
        <f t="shared" si="20"/>
        <v/>
      </c>
      <c r="F141" s="21">
        <v>140</v>
      </c>
      <c r="G141" s="21" t="str">
        <f t="shared" si="21"/>
        <v/>
      </c>
      <c r="H141" s="21">
        <v>140</v>
      </c>
      <c r="I141" s="21" t="str">
        <f>IFERROR(VLOOKUP(H141,Ortsverzeichnis!$S$9:$T$9998,2,0),"")</f>
        <v/>
      </c>
      <c r="J141" s="21" t="str">
        <f>IF(I141="","",IF(COUNTIF(I$1:I141,I141)&gt;1,"",1))</f>
        <v/>
      </c>
      <c r="K141" s="21" t="str">
        <f>IF(J141=1,SUM($J$1:J140),"")</f>
        <v/>
      </c>
      <c r="L141" s="21" t="str">
        <f t="shared" si="22"/>
        <v/>
      </c>
      <c r="M141" s="21">
        <v>140</v>
      </c>
      <c r="N141" s="21" t="str">
        <f t="shared" si="23"/>
        <v/>
      </c>
      <c r="O141" s="21">
        <v>140</v>
      </c>
      <c r="P141" s="21" t="str">
        <f>IFERROR(VLOOKUP(O141,Ortsverzeichnis!$P$9:$Q$9998,2,0),"")</f>
        <v/>
      </c>
      <c r="Q141" s="21" t="str">
        <f>IF(P141="","",IF(COUNTIF(P$1:P141,P141)&gt;1,"",1))</f>
        <v/>
      </c>
      <c r="R141" s="21" t="str">
        <f>IF(Q141=1,SUM($Q$1:Q140),"")</f>
        <v/>
      </c>
      <c r="S141" s="21" t="str">
        <f t="shared" si="24"/>
        <v/>
      </c>
      <c r="T141" s="21">
        <v>140</v>
      </c>
      <c r="U141" s="21" t="str">
        <f t="shared" si="25"/>
        <v/>
      </c>
      <c r="V141" s="21">
        <v>140</v>
      </c>
      <c r="W141" s="21" t="str">
        <f>IFERROR(VLOOKUP(V141,Ortsverzeichnis!$J$9:$K$9998,2,0),"")</f>
        <v/>
      </c>
      <c r="X141" s="21" t="str">
        <f>IF(W141="","",IF(COUNTIF(W$1:W141,W141)&gt;1,"",1))</f>
        <v/>
      </c>
      <c r="Y141" s="21" t="str">
        <f>IF(X141=1,SUM($X$1:X140),"")</f>
        <v/>
      </c>
      <c r="Z141" s="21" t="str">
        <f t="shared" si="26"/>
        <v/>
      </c>
      <c r="AA141" s="21">
        <v>140</v>
      </c>
      <c r="AB141" s="21" t="str">
        <f t="shared" si="19"/>
        <v/>
      </c>
    </row>
    <row r="142" spans="1:28" x14ac:dyDescent="0.25">
      <c r="A142" s="21">
        <v>141</v>
      </c>
      <c r="B142" s="21" t="str">
        <f>IFERROR(VLOOKUP(A142,Ortsverzeichnis!$M$9:$N$9998,2,0),"")</f>
        <v/>
      </c>
      <c r="C142" s="21" t="str">
        <f>IF(B142="","",IF(COUNTIF(B$1:B142,B142)&gt;1,"",1))</f>
        <v/>
      </c>
      <c r="D142" s="21" t="str">
        <f>IF(C142=1,SUM($C$1:C141),"")</f>
        <v/>
      </c>
      <c r="E142" s="21" t="str">
        <f t="shared" si="20"/>
        <v/>
      </c>
      <c r="F142" s="21">
        <v>141</v>
      </c>
      <c r="G142" s="21" t="str">
        <f t="shared" si="21"/>
        <v/>
      </c>
      <c r="H142" s="21">
        <v>141</v>
      </c>
      <c r="I142" s="21" t="str">
        <f>IFERROR(VLOOKUP(H142,Ortsverzeichnis!$S$9:$T$9998,2,0),"")</f>
        <v/>
      </c>
      <c r="J142" s="21" t="str">
        <f>IF(I142="","",IF(COUNTIF(I$1:I142,I142)&gt;1,"",1))</f>
        <v/>
      </c>
      <c r="K142" s="21" t="str">
        <f>IF(J142=1,SUM($J$1:J141),"")</f>
        <v/>
      </c>
      <c r="L142" s="21" t="str">
        <f t="shared" si="22"/>
        <v/>
      </c>
      <c r="M142" s="21">
        <v>141</v>
      </c>
      <c r="N142" s="21" t="str">
        <f t="shared" si="23"/>
        <v/>
      </c>
      <c r="O142" s="21">
        <v>141</v>
      </c>
      <c r="P142" s="21" t="str">
        <f>IFERROR(VLOOKUP(O142,Ortsverzeichnis!$P$9:$Q$9998,2,0),"")</f>
        <v/>
      </c>
      <c r="Q142" s="21" t="str">
        <f>IF(P142="","",IF(COUNTIF(P$1:P142,P142)&gt;1,"",1))</f>
        <v/>
      </c>
      <c r="R142" s="21" t="str">
        <f>IF(Q142=1,SUM($Q$1:Q141),"")</f>
        <v/>
      </c>
      <c r="S142" s="21" t="str">
        <f t="shared" si="24"/>
        <v/>
      </c>
      <c r="T142" s="21">
        <v>141</v>
      </c>
      <c r="U142" s="21" t="str">
        <f t="shared" si="25"/>
        <v/>
      </c>
      <c r="V142" s="21">
        <v>141</v>
      </c>
      <c r="W142" s="21" t="str">
        <f>IFERROR(VLOOKUP(V142,Ortsverzeichnis!$J$9:$K$9998,2,0),"")</f>
        <v/>
      </c>
      <c r="X142" s="21" t="str">
        <f>IF(W142="","",IF(COUNTIF(W$1:W142,W142)&gt;1,"",1))</f>
        <v/>
      </c>
      <c r="Y142" s="21" t="str">
        <f>IF(X142=1,SUM($X$1:X141),"")</f>
        <v/>
      </c>
      <c r="Z142" s="21" t="str">
        <f t="shared" si="26"/>
        <v/>
      </c>
      <c r="AA142" s="21">
        <v>141</v>
      </c>
      <c r="AB142" s="21" t="str">
        <f t="shared" si="19"/>
        <v/>
      </c>
    </row>
    <row r="143" spans="1:28" x14ac:dyDescent="0.25">
      <c r="A143" s="21">
        <v>142</v>
      </c>
      <c r="B143" s="21" t="str">
        <f>IFERROR(VLOOKUP(A143,Ortsverzeichnis!$M$9:$N$9998,2,0),"")</f>
        <v/>
      </c>
      <c r="C143" s="21" t="str">
        <f>IF(B143="","",IF(COUNTIF(B$1:B143,B143)&gt;1,"",1))</f>
        <v/>
      </c>
      <c r="D143" s="21" t="str">
        <f>IF(C143=1,SUM($C$1:C142),"")</f>
        <v/>
      </c>
      <c r="E143" s="21" t="str">
        <f t="shared" si="20"/>
        <v/>
      </c>
      <c r="F143" s="21">
        <v>142</v>
      </c>
      <c r="G143" s="21" t="str">
        <f t="shared" si="21"/>
        <v/>
      </c>
      <c r="H143" s="21">
        <v>142</v>
      </c>
      <c r="I143" s="21" t="str">
        <f>IFERROR(VLOOKUP(H143,Ortsverzeichnis!$S$9:$T$9998,2,0),"")</f>
        <v/>
      </c>
      <c r="J143" s="21" t="str">
        <f>IF(I143="","",IF(COUNTIF(I$1:I143,I143)&gt;1,"",1))</f>
        <v/>
      </c>
      <c r="K143" s="21" t="str">
        <f>IF(J143=1,SUM($J$1:J142),"")</f>
        <v/>
      </c>
      <c r="L143" s="21" t="str">
        <f t="shared" si="22"/>
        <v/>
      </c>
      <c r="M143" s="21">
        <v>142</v>
      </c>
      <c r="N143" s="21" t="str">
        <f t="shared" si="23"/>
        <v/>
      </c>
      <c r="O143" s="21">
        <v>142</v>
      </c>
      <c r="P143" s="21" t="str">
        <f>IFERROR(VLOOKUP(O143,Ortsverzeichnis!$P$9:$Q$9998,2,0),"")</f>
        <v/>
      </c>
      <c r="Q143" s="21" t="str">
        <f>IF(P143="","",IF(COUNTIF(P$1:P143,P143)&gt;1,"",1))</f>
        <v/>
      </c>
      <c r="R143" s="21" t="str">
        <f>IF(Q143=1,SUM($Q$1:Q142),"")</f>
        <v/>
      </c>
      <c r="S143" s="21" t="str">
        <f t="shared" si="24"/>
        <v/>
      </c>
      <c r="T143" s="21">
        <v>142</v>
      </c>
      <c r="U143" s="21" t="str">
        <f t="shared" si="25"/>
        <v/>
      </c>
      <c r="V143" s="21">
        <v>142</v>
      </c>
      <c r="W143" s="21" t="str">
        <f>IFERROR(VLOOKUP(V143,Ortsverzeichnis!$J$9:$K$9998,2,0),"")</f>
        <v/>
      </c>
      <c r="X143" s="21" t="str">
        <f>IF(W143="","",IF(COUNTIF(W$1:W143,W143)&gt;1,"",1))</f>
        <v/>
      </c>
      <c r="Y143" s="21" t="str">
        <f>IF(X143=1,SUM($X$1:X142),"")</f>
        <v/>
      </c>
      <c r="Z143" s="21" t="str">
        <f t="shared" si="26"/>
        <v/>
      </c>
      <c r="AA143" s="21">
        <v>142</v>
      </c>
      <c r="AB143" s="21" t="str">
        <f t="shared" si="19"/>
        <v/>
      </c>
    </row>
    <row r="144" spans="1:28" x14ac:dyDescent="0.25">
      <c r="A144" s="21">
        <v>143</v>
      </c>
      <c r="B144" s="21" t="str">
        <f>IFERROR(VLOOKUP(A144,Ortsverzeichnis!$M$9:$N$9998,2,0),"")</f>
        <v/>
      </c>
      <c r="C144" s="21" t="str">
        <f>IF(B144="","",IF(COUNTIF(B$1:B144,B144)&gt;1,"",1))</f>
        <v/>
      </c>
      <c r="D144" s="21" t="str">
        <f>IF(C144=1,SUM($C$1:C143),"")</f>
        <v/>
      </c>
      <c r="E144" s="21" t="str">
        <f t="shared" si="20"/>
        <v/>
      </c>
      <c r="F144" s="21">
        <v>143</v>
      </c>
      <c r="G144" s="21" t="str">
        <f t="shared" si="21"/>
        <v/>
      </c>
      <c r="H144" s="21">
        <v>143</v>
      </c>
      <c r="I144" s="21" t="str">
        <f>IFERROR(VLOOKUP(H144,Ortsverzeichnis!$S$9:$T$9998,2,0),"")</f>
        <v/>
      </c>
      <c r="J144" s="21" t="str">
        <f>IF(I144="","",IF(COUNTIF(I$1:I144,I144)&gt;1,"",1))</f>
        <v/>
      </c>
      <c r="K144" s="21" t="str">
        <f>IF(J144=1,SUM($J$1:J143),"")</f>
        <v/>
      </c>
      <c r="L144" s="21" t="str">
        <f t="shared" si="22"/>
        <v/>
      </c>
      <c r="M144" s="21">
        <v>143</v>
      </c>
      <c r="N144" s="21" t="str">
        <f t="shared" si="23"/>
        <v/>
      </c>
      <c r="O144" s="21">
        <v>143</v>
      </c>
      <c r="P144" s="21" t="str">
        <f>IFERROR(VLOOKUP(O144,Ortsverzeichnis!$P$9:$Q$9998,2,0),"")</f>
        <v/>
      </c>
      <c r="Q144" s="21" t="str">
        <f>IF(P144="","",IF(COUNTIF(P$1:P144,P144)&gt;1,"",1))</f>
        <v/>
      </c>
      <c r="R144" s="21" t="str">
        <f>IF(Q144=1,SUM($Q$1:Q143),"")</f>
        <v/>
      </c>
      <c r="S144" s="21" t="str">
        <f t="shared" si="24"/>
        <v/>
      </c>
      <c r="T144" s="21">
        <v>143</v>
      </c>
      <c r="U144" s="21" t="str">
        <f t="shared" si="25"/>
        <v/>
      </c>
      <c r="V144" s="21">
        <v>143</v>
      </c>
      <c r="W144" s="21" t="str">
        <f>IFERROR(VLOOKUP(V144,Ortsverzeichnis!$J$9:$K$9998,2,0),"")</f>
        <v/>
      </c>
      <c r="X144" s="21" t="str">
        <f>IF(W144="","",IF(COUNTIF(W$1:W144,W144)&gt;1,"",1))</f>
        <v/>
      </c>
      <c r="Y144" s="21" t="str">
        <f>IF(X144=1,SUM($X$1:X143),"")</f>
        <v/>
      </c>
      <c r="Z144" s="21" t="str">
        <f t="shared" si="26"/>
        <v/>
      </c>
      <c r="AA144" s="21">
        <v>143</v>
      </c>
      <c r="AB144" s="21" t="str">
        <f t="shared" si="19"/>
        <v/>
      </c>
    </row>
    <row r="145" spans="1:28" x14ac:dyDescent="0.25">
      <c r="A145" s="21">
        <v>144</v>
      </c>
      <c r="B145" s="21" t="str">
        <f>IFERROR(VLOOKUP(A145,Ortsverzeichnis!$M$9:$N$9998,2,0),"")</f>
        <v/>
      </c>
      <c r="C145" s="21" t="str">
        <f>IF(B145="","",IF(COUNTIF(B$1:B145,B145)&gt;1,"",1))</f>
        <v/>
      </c>
      <c r="D145" s="21" t="str">
        <f>IF(C145=1,SUM($C$1:C144),"")</f>
        <v/>
      </c>
      <c r="E145" s="21" t="str">
        <f t="shared" si="20"/>
        <v/>
      </c>
      <c r="F145" s="21">
        <v>144</v>
      </c>
      <c r="G145" s="21" t="str">
        <f t="shared" si="21"/>
        <v/>
      </c>
      <c r="H145" s="21">
        <v>144</v>
      </c>
      <c r="I145" s="21" t="str">
        <f>IFERROR(VLOOKUP(H145,Ortsverzeichnis!$S$9:$T$9998,2,0),"")</f>
        <v/>
      </c>
      <c r="J145" s="21" t="str">
        <f>IF(I145="","",IF(COUNTIF(I$1:I145,I145)&gt;1,"",1))</f>
        <v/>
      </c>
      <c r="K145" s="21" t="str">
        <f>IF(J145=1,SUM($J$1:J144),"")</f>
        <v/>
      </c>
      <c r="L145" s="21" t="str">
        <f t="shared" si="22"/>
        <v/>
      </c>
      <c r="M145" s="21">
        <v>144</v>
      </c>
      <c r="N145" s="21" t="str">
        <f t="shared" si="23"/>
        <v/>
      </c>
      <c r="O145" s="21">
        <v>144</v>
      </c>
      <c r="P145" s="21" t="str">
        <f>IFERROR(VLOOKUP(O145,Ortsverzeichnis!$P$9:$Q$9998,2,0),"")</f>
        <v/>
      </c>
      <c r="Q145" s="21" t="str">
        <f>IF(P145="","",IF(COUNTIF(P$1:P145,P145)&gt;1,"",1))</f>
        <v/>
      </c>
      <c r="R145" s="21" t="str">
        <f>IF(Q145=1,SUM($Q$1:Q144),"")</f>
        <v/>
      </c>
      <c r="S145" s="21" t="str">
        <f t="shared" si="24"/>
        <v/>
      </c>
      <c r="T145" s="21">
        <v>144</v>
      </c>
      <c r="U145" s="21" t="str">
        <f t="shared" si="25"/>
        <v/>
      </c>
      <c r="V145" s="21">
        <v>144</v>
      </c>
      <c r="W145" s="21" t="str">
        <f>IFERROR(VLOOKUP(V145,Ortsverzeichnis!$J$9:$K$9998,2,0),"")</f>
        <v/>
      </c>
      <c r="X145" s="21" t="str">
        <f>IF(W145="","",IF(COUNTIF(W$1:W145,W145)&gt;1,"",1))</f>
        <v/>
      </c>
      <c r="Y145" s="21" t="str">
        <f>IF(X145=1,SUM($X$1:X144),"")</f>
        <v/>
      </c>
      <c r="Z145" s="21" t="str">
        <f t="shared" si="26"/>
        <v/>
      </c>
      <c r="AA145" s="21">
        <v>144</v>
      </c>
      <c r="AB145" s="21" t="str">
        <f t="shared" si="19"/>
        <v/>
      </c>
    </row>
    <row r="146" spans="1:28" x14ac:dyDescent="0.25">
      <c r="A146" s="21">
        <v>145</v>
      </c>
      <c r="B146" s="21" t="str">
        <f>IFERROR(VLOOKUP(A146,Ortsverzeichnis!$M$9:$N$9998,2,0),"")</f>
        <v/>
      </c>
      <c r="C146" s="21" t="str">
        <f>IF(B146="","",IF(COUNTIF(B$1:B146,B146)&gt;1,"",1))</f>
        <v/>
      </c>
      <c r="D146" s="21" t="str">
        <f>IF(C146=1,SUM($C$1:C145),"")</f>
        <v/>
      </c>
      <c r="E146" s="21" t="str">
        <f t="shared" si="20"/>
        <v/>
      </c>
      <c r="F146" s="21">
        <v>145</v>
      </c>
      <c r="G146" s="21" t="str">
        <f t="shared" si="21"/>
        <v/>
      </c>
      <c r="H146" s="21">
        <v>145</v>
      </c>
      <c r="I146" s="21" t="str">
        <f>IFERROR(VLOOKUP(H146,Ortsverzeichnis!$S$9:$T$9998,2,0),"")</f>
        <v/>
      </c>
      <c r="J146" s="21" t="str">
        <f>IF(I146="","",IF(COUNTIF(I$1:I146,I146)&gt;1,"",1))</f>
        <v/>
      </c>
      <c r="K146" s="21" t="str">
        <f>IF(J146=1,SUM($J$1:J145),"")</f>
        <v/>
      </c>
      <c r="L146" s="21" t="str">
        <f t="shared" si="22"/>
        <v/>
      </c>
      <c r="M146" s="21">
        <v>145</v>
      </c>
      <c r="N146" s="21" t="str">
        <f t="shared" si="23"/>
        <v/>
      </c>
      <c r="O146" s="21">
        <v>145</v>
      </c>
      <c r="P146" s="21" t="str">
        <f>IFERROR(VLOOKUP(O146,Ortsverzeichnis!$P$9:$Q$9998,2,0),"")</f>
        <v/>
      </c>
      <c r="Q146" s="21" t="str">
        <f>IF(P146="","",IF(COUNTIF(P$1:P146,P146)&gt;1,"",1))</f>
        <v/>
      </c>
      <c r="R146" s="21" t="str">
        <f>IF(Q146=1,SUM($Q$1:Q145),"")</f>
        <v/>
      </c>
      <c r="S146" s="21" t="str">
        <f t="shared" si="24"/>
        <v/>
      </c>
      <c r="T146" s="21">
        <v>145</v>
      </c>
      <c r="U146" s="21" t="str">
        <f t="shared" si="25"/>
        <v/>
      </c>
      <c r="V146" s="21">
        <v>145</v>
      </c>
      <c r="W146" s="21" t="str">
        <f>IFERROR(VLOOKUP(V146,Ortsverzeichnis!$J$9:$K$9998,2,0),"")</f>
        <v/>
      </c>
      <c r="X146" s="21" t="str">
        <f>IF(W146="","",IF(COUNTIF(W$1:W146,W146)&gt;1,"",1))</f>
        <v/>
      </c>
      <c r="Y146" s="21" t="str">
        <f>IF(X146=1,SUM($X$1:X145),"")</f>
        <v/>
      </c>
      <c r="Z146" s="21" t="str">
        <f t="shared" si="26"/>
        <v/>
      </c>
      <c r="AA146" s="21">
        <v>145</v>
      </c>
      <c r="AB146" s="21" t="str">
        <f t="shared" si="19"/>
        <v/>
      </c>
    </row>
    <row r="147" spans="1:28" x14ac:dyDescent="0.25">
      <c r="A147" s="21">
        <v>146</v>
      </c>
      <c r="B147" s="21" t="str">
        <f>IFERROR(VLOOKUP(A147,Ortsverzeichnis!$M$9:$N$9998,2,0),"")</f>
        <v/>
      </c>
      <c r="C147" s="21" t="str">
        <f>IF(B147="","",IF(COUNTIF(B$1:B147,B147)&gt;1,"",1))</f>
        <v/>
      </c>
      <c r="D147" s="21" t="str">
        <f>IF(C147=1,SUM($C$1:C146),"")</f>
        <v/>
      </c>
      <c r="E147" s="21" t="str">
        <f t="shared" si="20"/>
        <v/>
      </c>
      <c r="F147" s="21">
        <v>146</v>
      </c>
      <c r="G147" s="21" t="str">
        <f t="shared" si="21"/>
        <v/>
      </c>
      <c r="H147" s="21">
        <v>146</v>
      </c>
      <c r="I147" s="21" t="str">
        <f>IFERROR(VLOOKUP(H147,Ortsverzeichnis!$S$9:$T$9998,2,0),"")</f>
        <v/>
      </c>
      <c r="J147" s="21" t="str">
        <f>IF(I147="","",IF(COUNTIF(I$1:I147,I147)&gt;1,"",1))</f>
        <v/>
      </c>
      <c r="K147" s="21" t="str">
        <f>IF(J147=1,SUM($J$1:J146),"")</f>
        <v/>
      </c>
      <c r="L147" s="21" t="str">
        <f t="shared" si="22"/>
        <v/>
      </c>
      <c r="M147" s="21">
        <v>146</v>
      </c>
      <c r="N147" s="21" t="str">
        <f t="shared" si="23"/>
        <v/>
      </c>
      <c r="O147" s="21">
        <v>146</v>
      </c>
      <c r="P147" s="21" t="str">
        <f>IFERROR(VLOOKUP(O147,Ortsverzeichnis!$P$9:$Q$9998,2,0),"")</f>
        <v/>
      </c>
      <c r="Q147" s="21" t="str">
        <f>IF(P147="","",IF(COUNTIF(P$1:P147,P147)&gt;1,"",1))</f>
        <v/>
      </c>
      <c r="R147" s="21" t="str">
        <f>IF(Q147=1,SUM($Q$1:Q146),"")</f>
        <v/>
      </c>
      <c r="S147" s="21" t="str">
        <f t="shared" si="24"/>
        <v/>
      </c>
      <c r="T147" s="21">
        <v>146</v>
      </c>
      <c r="U147" s="21" t="str">
        <f t="shared" si="25"/>
        <v/>
      </c>
      <c r="V147" s="21">
        <v>146</v>
      </c>
      <c r="W147" s="21" t="str">
        <f>IFERROR(VLOOKUP(V147,Ortsverzeichnis!$J$9:$K$9998,2,0),"")</f>
        <v/>
      </c>
      <c r="X147" s="21" t="str">
        <f>IF(W147="","",IF(COUNTIF(W$1:W147,W147)&gt;1,"",1))</f>
        <v/>
      </c>
      <c r="Y147" s="21" t="str">
        <f>IF(X147=1,SUM($X$1:X146),"")</f>
        <v/>
      </c>
      <c r="Z147" s="21" t="str">
        <f t="shared" si="26"/>
        <v/>
      </c>
      <c r="AA147" s="21">
        <v>146</v>
      </c>
      <c r="AB147" s="21" t="str">
        <f t="shared" si="19"/>
        <v/>
      </c>
    </row>
    <row r="148" spans="1:28" x14ac:dyDescent="0.25">
      <c r="A148" s="21">
        <v>147</v>
      </c>
      <c r="B148" s="21" t="str">
        <f>IFERROR(VLOOKUP(A148,Ortsverzeichnis!$M$9:$N$9998,2,0),"")</f>
        <v/>
      </c>
      <c r="C148" s="21" t="str">
        <f>IF(B148="","",IF(COUNTIF(B$1:B148,B148)&gt;1,"",1))</f>
        <v/>
      </c>
      <c r="D148" s="21" t="str">
        <f>IF(C148=1,SUM($C$1:C147),"")</f>
        <v/>
      </c>
      <c r="E148" s="21" t="str">
        <f t="shared" si="20"/>
        <v/>
      </c>
      <c r="F148" s="21">
        <v>147</v>
      </c>
      <c r="G148" s="21" t="str">
        <f t="shared" si="21"/>
        <v/>
      </c>
      <c r="H148" s="21">
        <v>147</v>
      </c>
      <c r="I148" s="21" t="str">
        <f>IFERROR(VLOOKUP(H148,Ortsverzeichnis!$S$9:$T$9998,2,0),"")</f>
        <v/>
      </c>
      <c r="J148" s="21" t="str">
        <f>IF(I148="","",IF(COUNTIF(I$1:I148,I148)&gt;1,"",1))</f>
        <v/>
      </c>
      <c r="K148" s="21" t="str">
        <f>IF(J148=1,SUM($J$1:J147),"")</f>
        <v/>
      </c>
      <c r="L148" s="21" t="str">
        <f t="shared" si="22"/>
        <v/>
      </c>
      <c r="M148" s="21">
        <v>147</v>
      </c>
      <c r="N148" s="21" t="str">
        <f t="shared" si="23"/>
        <v/>
      </c>
      <c r="O148" s="21">
        <v>147</v>
      </c>
      <c r="P148" s="21" t="str">
        <f>IFERROR(VLOOKUP(O148,Ortsverzeichnis!$P$9:$Q$9998,2,0),"")</f>
        <v/>
      </c>
      <c r="Q148" s="21" t="str">
        <f>IF(P148="","",IF(COUNTIF(P$1:P148,P148)&gt;1,"",1))</f>
        <v/>
      </c>
      <c r="R148" s="21" t="str">
        <f>IF(Q148=1,SUM($Q$1:Q147),"")</f>
        <v/>
      </c>
      <c r="S148" s="21" t="str">
        <f t="shared" si="24"/>
        <v/>
      </c>
      <c r="T148" s="21">
        <v>147</v>
      </c>
      <c r="U148" s="21" t="str">
        <f t="shared" si="25"/>
        <v/>
      </c>
      <c r="V148" s="21">
        <v>147</v>
      </c>
      <c r="W148" s="21" t="str">
        <f>IFERROR(VLOOKUP(V148,Ortsverzeichnis!$J$9:$K$9998,2,0),"")</f>
        <v/>
      </c>
      <c r="X148" s="21" t="str">
        <f>IF(W148="","",IF(COUNTIF(W$1:W148,W148)&gt;1,"",1))</f>
        <v/>
      </c>
      <c r="Y148" s="21" t="str">
        <f>IF(X148=1,SUM($X$1:X147),"")</f>
        <v/>
      </c>
      <c r="Z148" s="21" t="str">
        <f t="shared" si="26"/>
        <v/>
      </c>
      <c r="AA148" s="21">
        <v>147</v>
      </c>
      <c r="AB148" s="21" t="str">
        <f t="shared" si="19"/>
        <v/>
      </c>
    </row>
    <row r="149" spans="1:28" x14ac:dyDescent="0.25">
      <c r="A149" s="21">
        <v>148</v>
      </c>
      <c r="B149" s="21" t="str">
        <f>IFERROR(VLOOKUP(A149,Ortsverzeichnis!$M$9:$N$9998,2,0),"")</f>
        <v/>
      </c>
      <c r="C149" s="21" t="str">
        <f>IF(B149="","",IF(COUNTIF(B$1:B149,B149)&gt;1,"",1))</f>
        <v/>
      </c>
      <c r="D149" s="21" t="str">
        <f>IF(C149=1,SUM($C$1:C148),"")</f>
        <v/>
      </c>
      <c r="E149" s="21" t="str">
        <f t="shared" si="20"/>
        <v/>
      </c>
      <c r="F149" s="21">
        <v>148</v>
      </c>
      <c r="G149" s="21" t="str">
        <f t="shared" si="21"/>
        <v/>
      </c>
      <c r="H149" s="21">
        <v>148</v>
      </c>
      <c r="I149" s="21" t="str">
        <f>IFERROR(VLOOKUP(H149,Ortsverzeichnis!$S$9:$T$9998,2,0),"")</f>
        <v/>
      </c>
      <c r="J149" s="21" t="str">
        <f>IF(I149="","",IF(COUNTIF(I$1:I149,I149)&gt;1,"",1))</f>
        <v/>
      </c>
      <c r="K149" s="21" t="str">
        <f>IF(J149=1,SUM($J$1:J148),"")</f>
        <v/>
      </c>
      <c r="L149" s="21" t="str">
        <f t="shared" si="22"/>
        <v/>
      </c>
      <c r="M149" s="21">
        <v>148</v>
      </c>
      <c r="N149" s="21" t="str">
        <f t="shared" si="23"/>
        <v/>
      </c>
      <c r="O149" s="21">
        <v>148</v>
      </c>
      <c r="P149" s="21" t="str">
        <f>IFERROR(VLOOKUP(O149,Ortsverzeichnis!$P$9:$Q$9998,2,0),"")</f>
        <v/>
      </c>
      <c r="Q149" s="21" t="str">
        <f>IF(P149="","",IF(COUNTIF(P$1:P149,P149)&gt;1,"",1))</f>
        <v/>
      </c>
      <c r="R149" s="21" t="str">
        <f>IF(Q149=1,SUM($Q$1:Q148),"")</f>
        <v/>
      </c>
      <c r="S149" s="21" t="str">
        <f t="shared" si="24"/>
        <v/>
      </c>
      <c r="T149" s="21">
        <v>148</v>
      </c>
      <c r="U149" s="21" t="str">
        <f t="shared" si="25"/>
        <v/>
      </c>
      <c r="V149" s="21">
        <v>148</v>
      </c>
      <c r="W149" s="21" t="str">
        <f>IFERROR(VLOOKUP(V149,Ortsverzeichnis!$J$9:$K$9998,2,0),"")</f>
        <v/>
      </c>
      <c r="X149" s="21" t="str">
        <f>IF(W149="","",IF(COUNTIF(W$1:W149,W149)&gt;1,"",1))</f>
        <v/>
      </c>
      <c r="Y149" s="21" t="str">
        <f>IF(X149=1,SUM($X$1:X148),"")</f>
        <v/>
      </c>
      <c r="Z149" s="21" t="str">
        <f t="shared" si="26"/>
        <v/>
      </c>
      <c r="AA149" s="21">
        <v>148</v>
      </c>
      <c r="AB149" s="21" t="str">
        <f t="shared" si="19"/>
        <v/>
      </c>
    </row>
    <row r="150" spans="1:28" x14ac:dyDescent="0.25">
      <c r="A150" s="21">
        <v>149</v>
      </c>
      <c r="B150" s="21" t="str">
        <f>IFERROR(VLOOKUP(A150,Ortsverzeichnis!$M$9:$N$9998,2,0),"")</f>
        <v/>
      </c>
      <c r="C150" s="21" t="str">
        <f>IF(B150="","",IF(COUNTIF(B$1:B150,B150)&gt;1,"",1))</f>
        <v/>
      </c>
      <c r="D150" s="21" t="str">
        <f>IF(C150=1,SUM($C$1:C149),"")</f>
        <v/>
      </c>
      <c r="E150" s="21" t="str">
        <f t="shared" si="20"/>
        <v/>
      </c>
      <c r="F150" s="21">
        <v>149</v>
      </c>
      <c r="G150" s="21" t="str">
        <f t="shared" si="21"/>
        <v/>
      </c>
      <c r="H150" s="21">
        <v>149</v>
      </c>
      <c r="I150" s="21" t="str">
        <f>IFERROR(VLOOKUP(H150,Ortsverzeichnis!$S$9:$T$9998,2,0),"")</f>
        <v/>
      </c>
      <c r="J150" s="21" t="str">
        <f>IF(I150="","",IF(COUNTIF(I$1:I150,I150)&gt;1,"",1))</f>
        <v/>
      </c>
      <c r="K150" s="21" t="str">
        <f>IF(J150=1,SUM($J$1:J149),"")</f>
        <v/>
      </c>
      <c r="L150" s="21" t="str">
        <f t="shared" si="22"/>
        <v/>
      </c>
      <c r="M150" s="21">
        <v>149</v>
      </c>
      <c r="N150" s="21" t="str">
        <f t="shared" si="23"/>
        <v/>
      </c>
      <c r="O150" s="21">
        <v>149</v>
      </c>
      <c r="P150" s="21" t="str">
        <f>IFERROR(VLOOKUP(O150,Ortsverzeichnis!$P$9:$Q$9998,2,0),"")</f>
        <v/>
      </c>
      <c r="Q150" s="21" t="str">
        <f>IF(P150="","",IF(COUNTIF(P$1:P150,P150)&gt;1,"",1))</f>
        <v/>
      </c>
      <c r="R150" s="21" t="str">
        <f>IF(Q150=1,SUM($Q$1:Q149),"")</f>
        <v/>
      </c>
      <c r="S150" s="21" t="str">
        <f t="shared" si="24"/>
        <v/>
      </c>
      <c r="T150" s="21">
        <v>149</v>
      </c>
      <c r="U150" s="21" t="str">
        <f t="shared" si="25"/>
        <v/>
      </c>
      <c r="V150" s="21">
        <v>149</v>
      </c>
      <c r="W150" s="21" t="str">
        <f>IFERROR(VLOOKUP(V150,Ortsverzeichnis!$J$9:$K$9998,2,0),"")</f>
        <v/>
      </c>
      <c r="X150" s="21" t="str">
        <f>IF(W150="","",IF(COUNTIF(W$1:W150,W150)&gt;1,"",1))</f>
        <v/>
      </c>
      <c r="Y150" s="21" t="str">
        <f>IF(X150=1,SUM($X$1:X149),"")</f>
        <v/>
      </c>
      <c r="Z150" s="21" t="str">
        <f t="shared" si="26"/>
        <v/>
      </c>
      <c r="AA150" s="21">
        <v>149</v>
      </c>
      <c r="AB150" s="21" t="str">
        <f t="shared" ref="AB150:AB181" si="27">IFERROR(VLOOKUP(AA140,Y:Z,2,0),"")</f>
        <v/>
      </c>
    </row>
    <row r="151" spans="1:28" x14ac:dyDescent="0.25">
      <c r="A151" s="21">
        <v>150</v>
      </c>
      <c r="B151" s="21" t="str">
        <f>IFERROR(VLOOKUP(A151,Ortsverzeichnis!$M$9:$N$9998,2,0),"")</f>
        <v/>
      </c>
      <c r="C151" s="21" t="str">
        <f>IF(B151="","",IF(COUNTIF(B$1:B151,B151)&gt;1,"",1))</f>
        <v/>
      </c>
      <c r="D151" s="21" t="str">
        <f>IF(C151=1,SUM($C$1:C150),"")</f>
        <v/>
      </c>
      <c r="E151" s="21" t="str">
        <f t="shared" si="20"/>
        <v/>
      </c>
      <c r="F151" s="21">
        <v>150</v>
      </c>
      <c r="G151" s="21" t="str">
        <f t="shared" si="21"/>
        <v/>
      </c>
      <c r="H151" s="21">
        <v>150</v>
      </c>
      <c r="I151" s="21" t="str">
        <f>IFERROR(VLOOKUP(H151,Ortsverzeichnis!$S$9:$T$9998,2,0),"")</f>
        <v/>
      </c>
      <c r="J151" s="21" t="str">
        <f>IF(I151="","",IF(COUNTIF(I$1:I151,I151)&gt;1,"",1))</f>
        <v/>
      </c>
      <c r="K151" s="21" t="str">
        <f>IF(J151=1,SUM($J$1:J150),"")</f>
        <v/>
      </c>
      <c r="L151" s="21" t="str">
        <f t="shared" si="22"/>
        <v/>
      </c>
      <c r="M151" s="21">
        <v>150</v>
      </c>
      <c r="N151" s="21" t="str">
        <f t="shared" si="23"/>
        <v/>
      </c>
      <c r="O151" s="21">
        <v>150</v>
      </c>
      <c r="P151" s="21" t="str">
        <f>IFERROR(VLOOKUP(O151,Ortsverzeichnis!$P$9:$Q$9998,2,0),"")</f>
        <v/>
      </c>
      <c r="Q151" s="21" t="str">
        <f>IF(P151="","",IF(COUNTIF(P$1:P151,P151)&gt;1,"",1))</f>
        <v/>
      </c>
      <c r="R151" s="21" t="str">
        <f>IF(Q151=1,SUM($Q$1:Q150),"")</f>
        <v/>
      </c>
      <c r="S151" s="21" t="str">
        <f t="shared" si="24"/>
        <v/>
      </c>
      <c r="T151" s="21">
        <v>150</v>
      </c>
      <c r="U151" s="21" t="str">
        <f t="shared" si="25"/>
        <v/>
      </c>
      <c r="V151" s="21">
        <v>150</v>
      </c>
      <c r="W151" s="21" t="str">
        <f>IFERROR(VLOOKUP(V151,Ortsverzeichnis!$J$9:$K$9998,2,0),"")</f>
        <v/>
      </c>
      <c r="X151" s="21" t="str">
        <f>IF(W151="","",IF(COUNTIF(W$1:W151,W151)&gt;1,"",1))</f>
        <v/>
      </c>
      <c r="Y151" s="21" t="str">
        <f>IF(X151=1,SUM($X$1:X150),"")</f>
        <v/>
      </c>
      <c r="Z151" s="21" t="str">
        <f t="shared" si="26"/>
        <v/>
      </c>
      <c r="AA151" s="21">
        <v>150</v>
      </c>
      <c r="AB151" s="21" t="str">
        <f t="shared" si="27"/>
        <v/>
      </c>
    </row>
    <row r="152" spans="1:28" x14ac:dyDescent="0.25">
      <c r="A152" s="21">
        <v>151</v>
      </c>
      <c r="B152" s="21" t="str">
        <f>IFERROR(VLOOKUP(A152,Ortsverzeichnis!$M$9:$N$9998,2,0),"")</f>
        <v/>
      </c>
      <c r="C152" s="21" t="str">
        <f>IF(B152="","",IF(COUNTIF(B$1:B152,B152)&gt;1,"",1))</f>
        <v/>
      </c>
      <c r="D152" s="21" t="str">
        <f>IF(C152=1,SUM($C$1:C151),"")</f>
        <v/>
      </c>
      <c r="E152" s="21" t="str">
        <f t="shared" si="20"/>
        <v/>
      </c>
      <c r="F152" s="21">
        <v>151</v>
      </c>
      <c r="G152" s="21" t="str">
        <f t="shared" si="21"/>
        <v/>
      </c>
      <c r="H152" s="21">
        <v>151</v>
      </c>
      <c r="I152" s="21" t="str">
        <f>IFERROR(VLOOKUP(H152,Ortsverzeichnis!$S$9:$T$9998,2,0),"")</f>
        <v/>
      </c>
      <c r="J152" s="21" t="str">
        <f>IF(I152="","",IF(COUNTIF(I$1:I152,I152)&gt;1,"",1))</f>
        <v/>
      </c>
      <c r="K152" s="21" t="str">
        <f>IF(J152=1,SUM($J$1:J151),"")</f>
        <v/>
      </c>
      <c r="L152" s="21" t="str">
        <f t="shared" si="22"/>
        <v/>
      </c>
      <c r="M152" s="21">
        <v>151</v>
      </c>
      <c r="N152" s="21" t="str">
        <f t="shared" si="23"/>
        <v/>
      </c>
      <c r="O152" s="21">
        <v>151</v>
      </c>
      <c r="P152" s="21" t="str">
        <f>IFERROR(VLOOKUP(O152,Ortsverzeichnis!$P$9:$Q$9998,2,0),"")</f>
        <v/>
      </c>
      <c r="Q152" s="21" t="str">
        <f>IF(P152="","",IF(COUNTIF(P$1:P152,P152)&gt;1,"",1))</f>
        <v/>
      </c>
      <c r="R152" s="21" t="str">
        <f>IF(Q152=1,SUM($Q$1:Q151),"")</f>
        <v/>
      </c>
      <c r="S152" s="21" t="str">
        <f t="shared" si="24"/>
        <v/>
      </c>
      <c r="T152" s="21">
        <v>151</v>
      </c>
      <c r="U152" s="21" t="str">
        <f t="shared" si="25"/>
        <v/>
      </c>
      <c r="V152" s="21">
        <v>151</v>
      </c>
      <c r="W152" s="21" t="str">
        <f>IFERROR(VLOOKUP(V152,Ortsverzeichnis!$J$9:$K$9998,2,0),"")</f>
        <v/>
      </c>
      <c r="X152" s="21" t="str">
        <f>IF(W152="","",IF(COUNTIF(W$1:W152,W152)&gt;1,"",1))</f>
        <v/>
      </c>
      <c r="Y152" s="21" t="str">
        <f>IF(X152=1,SUM($X$1:X151),"")</f>
        <v/>
      </c>
      <c r="Z152" s="21" t="str">
        <f t="shared" si="26"/>
        <v/>
      </c>
      <c r="AA152" s="21">
        <v>151</v>
      </c>
      <c r="AB152" s="21" t="str">
        <f t="shared" si="27"/>
        <v/>
      </c>
    </row>
    <row r="153" spans="1:28" x14ac:dyDescent="0.25">
      <c r="A153" s="21">
        <v>152</v>
      </c>
      <c r="B153" s="21" t="str">
        <f>IFERROR(VLOOKUP(A153,Ortsverzeichnis!$M$9:$N$9998,2,0),"")</f>
        <v/>
      </c>
      <c r="C153" s="21" t="str">
        <f>IF(B153="","",IF(COUNTIF(B$1:B153,B153)&gt;1,"",1))</f>
        <v/>
      </c>
      <c r="D153" s="21" t="str">
        <f>IF(C153=1,SUM($C$1:C152),"")</f>
        <v/>
      </c>
      <c r="E153" s="21" t="str">
        <f t="shared" si="20"/>
        <v/>
      </c>
      <c r="F153" s="21">
        <v>152</v>
      </c>
      <c r="G153" s="21" t="str">
        <f t="shared" si="21"/>
        <v/>
      </c>
      <c r="H153" s="21">
        <v>152</v>
      </c>
      <c r="I153" s="21" t="str">
        <f>IFERROR(VLOOKUP(H153,Ortsverzeichnis!$S$9:$T$9998,2,0),"")</f>
        <v/>
      </c>
      <c r="J153" s="21" t="str">
        <f>IF(I153="","",IF(COUNTIF(I$1:I153,I153)&gt;1,"",1))</f>
        <v/>
      </c>
      <c r="K153" s="21" t="str">
        <f>IF(J153=1,SUM($J$1:J152),"")</f>
        <v/>
      </c>
      <c r="L153" s="21" t="str">
        <f t="shared" si="22"/>
        <v/>
      </c>
      <c r="M153" s="21">
        <v>152</v>
      </c>
      <c r="N153" s="21" t="str">
        <f t="shared" si="23"/>
        <v/>
      </c>
      <c r="O153" s="21">
        <v>152</v>
      </c>
      <c r="P153" s="21" t="str">
        <f>IFERROR(VLOOKUP(O153,Ortsverzeichnis!$P$9:$Q$9998,2,0),"")</f>
        <v/>
      </c>
      <c r="Q153" s="21" t="str">
        <f>IF(P153="","",IF(COUNTIF(P$1:P153,P153)&gt;1,"",1))</f>
        <v/>
      </c>
      <c r="R153" s="21" t="str">
        <f>IF(Q153=1,SUM($Q$1:Q152),"")</f>
        <v/>
      </c>
      <c r="S153" s="21" t="str">
        <f t="shared" si="24"/>
        <v/>
      </c>
      <c r="T153" s="21">
        <v>152</v>
      </c>
      <c r="U153" s="21" t="str">
        <f t="shared" si="25"/>
        <v/>
      </c>
      <c r="V153" s="21">
        <v>152</v>
      </c>
      <c r="W153" s="21" t="str">
        <f>IFERROR(VLOOKUP(V153,Ortsverzeichnis!$J$9:$K$9998,2,0),"")</f>
        <v/>
      </c>
      <c r="X153" s="21" t="str">
        <f>IF(W153="","",IF(COUNTIF(W$1:W153,W153)&gt;1,"",1))</f>
        <v/>
      </c>
      <c r="Y153" s="21" t="str">
        <f>IF(X153=1,SUM($X$1:X152),"")</f>
        <v/>
      </c>
      <c r="Z153" s="21" t="str">
        <f t="shared" si="26"/>
        <v/>
      </c>
      <c r="AA153" s="21">
        <v>152</v>
      </c>
      <c r="AB153" s="21" t="str">
        <f t="shared" si="27"/>
        <v/>
      </c>
    </row>
    <row r="154" spans="1:28" x14ac:dyDescent="0.25">
      <c r="A154" s="21">
        <v>153</v>
      </c>
      <c r="B154" s="21" t="str">
        <f>IFERROR(VLOOKUP(A154,Ortsverzeichnis!$M$9:$N$9998,2,0),"")</f>
        <v/>
      </c>
      <c r="C154" s="21" t="str">
        <f>IF(B154="","",IF(COUNTIF(B$1:B154,B154)&gt;1,"",1))</f>
        <v/>
      </c>
      <c r="D154" s="21" t="str">
        <f>IF(C154=1,SUM($C$1:C153),"")</f>
        <v/>
      </c>
      <c r="E154" s="21" t="str">
        <f t="shared" si="20"/>
        <v/>
      </c>
      <c r="F154" s="21">
        <v>153</v>
      </c>
      <c r="G154" s="21" t="str">
        <f t="shared" si="21"/>
        <v/>
      </c>
      <c r="H154" s="21">
        <v>153</v>
      </c>
      <c r="I154" s="21" t="str">
        <f>IFERROR(VLOOKUP(H154,Ortsverzeichnis!$S$9:$T$9998,2,0),"")</f>
        <v/>
      </c>
      <c r="J154" s="21" t="str">
        <f>IF(I154="","",IF(COUNTIF(I$1:I154,I154)&gt;1,"",1))</f>
        <v/>
      </c>
      <c r="K154" s="21" t="str">
        <f>IF(J154=1,SUM($J$1:J153),"")</f>
        <v/>
      </c>
      <c r="L154" s="21" t="str">
        <f t="shared" si="22"/>
        <v/>
      </c>
      <c r="M154" s="21">
        <v>153</v>
      </c>
      <c r="N154" s="21" t="str">
        <f t="shared" si="23"/>
        <v/>
      </c>
      <c r="O154" s="21">
        <v>153</v>
      </c>
      <c r="P154" s="21" t="str">
        <f>IFERROR(VLOOKUP(O154,Ortsverzeichnis!$P$9:$Q$9998,2,0),"")</f>
        <v/>
      </c>
      <c r="Q154" s="21" t="str">
        <f>IF(P154="","",IF(COUNTIF(P$1:P154,P154)&gt;1,"",1))</f>
        <v/>
      </c>
      <c r="R154" s="21" t="str">
        <f>IF(Q154=1,SUM($Q$1:Q153),"")</f>
        <v/>
      </c>
      <c r="S154" s="21" t="str">
        <f t="shared" si="24"/>
        <v/>
      </c>
      <c r="T154" s="21">
        <v>153</v>
      </c>
      <c r="U154" s="21" t="str">
        <f t="shared" si="25"/>
        <v/>
      </c>
      <c r="V154" s="21">
        <v>153</v>
      </c>
      <c r="W154" s="21" t="str">
        <f>IFERROR(VLOOKUP(V154,Ortsverzeichnis!$J$9:$K$9998,2,0),"")</f>
        <v/>
      </c>
      <c r="X154" s="21" t="str">
        <f>IF(W154="","",IF(COUNTIF(W$1:W154,W154)&gt;1,"",1))</f>
        <v/>
      </c>
      <c r="Y154" s="21" t="str">
        <f>IF(X154=1,SUM($X$1:X153),"")</f>
        <v/>
      </c>
      <c r="Z154" s="21" t="str">
        <f t="shared" si="26"/>
        <v/>
      </c>
      <c r="AA154" s="21">
        <v>153</v>
      </c>
      <c r="AB154" s="21" t="str">
        <f t="shared" si="27"/>
        <v/>
      </c>
    </row>
    <row r="155" spans="1:28" x14ac:dyDescent="0.25">
      <c r="A155" s="21">
        <v>154</v>
      </c>
      <c r="B155" s="21" t="str">
        <f>IFERROR(VLOOKUP(A155,Ortsverzeichnis!$M$9:$N$9998,2,0),"")</f>
        <v/>
      </c>
      <c r="C155" s="21" t="str">
        <f>IF(B155="","",IF(COUNTIF(B$1:B155,B155)&gt;1,"",1))</f>
        <v/>
      </c>
      <c r="D155" s="21" t="str">
        <f>IF(C155=1,SUM($C$1:C154),"")</f>
        <v/>
      </c>
      <c r="E155" s="21" t="str">
        <f t="shared" si="20"/>
        <v/>
      </c>
      <c r="F155" s="21">
        <v>154</v>
      </c>
      <c r="G155" s="21" t="str">
        <f t="shared" si="21"/>
        <v/>
      </c>
      <c r="H155" s="21">
        <v>154</v>
      </c>
      <c r="I155" s="21" t="str">
        <f>IFERROR(VLOOKUP(H155,Ortsverzeichnis!$S$9:$T$9998,2,0),"")</f>
        <v/>
      </c>
      <c r="J155" s="21" t="str">
        <f>IF(I155="","",IF(COUNTIF(I$1:I155,I155)&gt;1,"",1))</f>
        <v/>
      </c>
      <c r="K155" s="21" t="str">
        <f>IF(J155=1,SUM($J$1:J154),"")</f>
        <v/>
      </c>
      <c r="L155" s="21" t="str">
        <f t="shared" si="22"/>
        <v/>
      </c>
      <c r="M155" s="21">
        <v>154</v>
      </c>
      <c r="N155" s="21" t="str">
        <f t="shared" si="23"/>
        <v/>
      </c>
      <c r="O155" s="21">
        <v>154</v>
      </c>
      <c r="P155" s="21" t="str">
        <f>IFERROR(VLOOKUP(O155,Ortsverzeichnis!$P$9:$Q$9998,2,0),"")</f>
        <v/>
      </c>
      <c r="Q155" s="21" t="str">
        <f>IF(P155="","",IF(COUNTIF(P$1:P155,P155)&gt;1,"",1))</f>
        <v/>
      </c>
      <c r="R155" s="21" t="str">
        <f>IF(Q155=1,SUM($Q$1:Q154),"")</f>
        <v/>
      </c>
      <c r="S155" s="21" t="str">
        <f t="shared" si="24"/>
        <v/>
      </c>
      <c r="T155" s="21">
        <v>154</v>
      </c>
      <c r="U155" s="21" t="str">
        <f t="shared" si="25"/>
        <v/>
      </c>
      <c r="V155" s="21">
        <v>154</v>
      </c>
      <c r="W155" s="21" t="str">
        <f>IFERROR(VLOOKUP(V155,Ortsverzeichnis!$J$9:$K$9998,2,0),"")</f>
        <v/>
      </c>
      <c r="X155" s="21" t="str">
        <f>IF(W155="","",IF(COUNTIF(W$1:W155,W155)&gt;1,"",1))</f>
        <v/>
      </c>
      <c r="Y155" s="21" t="str">
        <f>IF(X155=1,SUM($X$1:X154),"")</f>
        <v/>
      </c>
      <c r="Z155" s="21" t="str">
        <f t="shared" si="26"/>
        <v/>
      </c>
      <c r="AA155" s="21">
        <v>154</v>
      </c>
      <c r="AB155" s="21" t="str">
        <f t="shared" si="27"/>
        <v/>
      </c>
    </row>
    <row r="156" spans="1:28" x14ac:dyDescent="0.25">
      <c r="A156" s="21">
        <v>155</v>
      </c>
      <c r="B156" s="21" t="str">
        <f>IFERROR(VLOOKUP(A156,Ortsverzeichnis!$M$9:$N$9998,2,0),"")</f>
        <v/>
      </c>
      <c r="C156" s="21" t="str">
        <f>IF(B156="","",IF(COUNTIF(B$1:B156,B156)&gt;1,"",1))</f>
        <v/>
      </c>
      <c r="D156" s="21" t="str">
        <f>IF(C156=1,SUM($C$1:C155),"")</f>
        <v/>
      </c>
      <c r="E156" s="21" t="str">
        <f t="shared" si="20"/>
        <v/>
      </c>
      <c r="F156" s="21">
        <v>155</v>
      </c>
      <c r="G156" s="21" t="str">
        <f t="shared" si="21"/>
        <v/>
      </c>
      <c r="H156" s="21">
        <v>155</v>
      </c>
      <c r="I156" s="21" t="str">
        <f>IFERROR(VLOOKUP(H156,Ortsverzeichnis!$S$9:$T$9998,2,0),"")</f>
        <v/>
      </c>
      <c r="J156" s="21" t="str">
        <f>IF(I156="","",IF(COUNTIF(I$1:I156,I156)&gt;1,"",1))</f>
        <v/>
      </c>
      <c r="K156" s="21" t="str">
        <f>IF(J156=1,SUM($J$1:J155),"")</f>
        <v/>
      </c>
      <c r="L156" s="21" t="str">
        <f t="shared" si="22"/>
        <v/>
      </c>
      <c r="M156" s="21">
        <v>155</v>
      </c>
      <c r="N156" s="21" t="str">
        <f t="shared" si="23"/>
        <v/>
      </c>
      <c r="O156" s="21">
        <v>155</v>
      </c>
      <c r="P156" s="21" t="str">
        <f>IFERROR(VLOOKUP(O156,Ortsverzeichnis!$P$9:$Q$9998,2,0),"")</f>
        <v/>
      </c>
      <c r="Q156" s="21" t="str">
        <f>IF(P156="","",IF(COUNTIF(P$1:P156,P156)&gt;1,"",1))</f>
        <v/>
      </c>
      <c r="R156" s="21" t="str">
        <f>IF(Q156=1,SUM($Q$1:Q155),"")</f>
        <v/>
      </c>
      <c r="S156" s="21" t="str">
        <f t="shared" si="24"/>
        <v/>
      </c>
      <c r="T156" s="21">
        <v>155</v>
      </c>
      <c r="U156" s="21" t="str">
        <f t="shared" si="25"/>
        <v/>
      </c>
      <c r="V156" s="21">
        <v>155</v>
      </c>
      <c r="W156" s="21" t="str">
        <f>IFERROR(VLOOKUP(V156,Ortsverzeichnis!$J$9:$K$9998,2,0),"")</f>
        <v/>
      </c>
      <c r="X156" s="21" t="str">
        <f>IF(W156="","",IF(COUNTIF(W$1:W156,W156)&gt;1,"",1))</f>
        <v/>
      </c>
      <c r="Y156" s="21" t="str">
        <f>IF(X156=1,SUM($X$1:X155),"")</f>
        <v/>
      </c>
      <c r="Z156" s="21" t="str">
        <f t="shared" si="26"/>
        <v/>
      </c>
      <c r="AA156" s="21">
        <v>155</v>
      </c>
      <c r="AB156" s="21" t="str">
        <f t="shared" si="27"/>
        <v/>
      </c>
    </row>
    <row r="157" spans="1:28" x14ac:dyDescent="0.25">
      <c r="A157" s="21">
        <v>156</v>
      </c>
      <c r="B157" s="21" t="str">
        <f>IFERROR(VLOOKUP(A157,Ortsverzeichnis!$M$9:$N$9998,2,0),"")</f>
        <v/>
      </c>
      <c r="C157" s="21" t="str">
        <f>IF(B157="","",IF(COUNTIF(B$1:B157,B157)&gt;1,"",1))</f>
        <v/>
      </c>
      <c r="D157" s="21" t="str">
        <f>IF(C157=1,SUM($C$1:C156),"")</f>
        <v/>
      </c>
      <c r="E157" s="21" t="str">
        <f t="shared" si="20"/>
        <v/>
      </c>
      <c r="F157" s="21">
        <v>156</v>
      </c>
      <c r="G157" s="21" t="str">
        <f t="shared" si="21"/>
        <v/>
      </c>
      <c r="H157" s="21">
        <v>156</v>
      </c>
      <c r="I157" s="21" t="str">
        <f>IFERROR(VLOOKUP(H157,Ortsverzeichnis!$S$9:$T$9998,2,0),"")</f>
        <v/>
      </c>
      <c r="J157" s="21" t="str">
        <f>IF(I157="","",IF(COUNTIF(I$1:I157,I157)&gt;1,"",1))</f>
        <v/>
      </c>
      <c r="K157" s="21" t="str">
        <f>IF(J157=1,SUM($J$1:J156),"")</f>
        <v/>
      </c>
      <c r="L157" s="21" t="str">
        <f t="shared" si="22"/>
        <v/>
      </c>
      <c r="M157" s="21">
        <v>156</v>
      </c>
      <c r="N157" s="21" t="str">
        <f t="shared" si="23"/>
        <v/>
      </c>
      <c r="O157" s="21">
        <v>156</v>
      </c>
      <c r="P157" s="21" t="str">
        <f>IFERROR(VLOOKUP(O157,Ortsverzeichnis!$P$9:$Q$9998,2,0),"")</f>
        <v/>
      </c>
      <c r="Q157" s="21" t="str">
        <f>IF(P157="","",IF(COUNTIF(P$1:P157,P157)&gt;1,"",1))</f>
        <v/>
      </c>
      <c r="R157" s="21" t="str">
        <f>IF(Q157=1,SUM($Q$1:Q156),"")</f>
        <v/>
      </c>
      <c r="S157" s="21" t="str">
        <f t="shared" si="24"/>
        <v/>
      </c>
      <c r="T157" s="21">
        <v>156</v>
      </c>
      <c r="U157" s="21" t="str">
        <f t="shared" si="25"/>
        <v/>
      </c>
      <c r="V157" s="21">
        <v>156</v>
      </c>
      <c r="W157" s="21" t="str">
        <f>IFERROR(VLOOKUP(V157,Ortsverzeichnis!$J$9:$K$9998,2,0),"")</f>
        <v/>
      </c>
      <c r="X157" s="21" t="str">
        <f>IF(W157="","",IF(COUNTIF(W$1:W157,W157)&gt;1,"",1))</f>
        <v/>
      </c>
      <c r="Y157" s="21" t="str">
        <f>IF(X157=1,SUM($X$1:X156),"")</f>
        <v/>
      </c>
      <c r="Z157" s="21" t="str">
        <f t="shared" si="26"/>
        <v/>
      </c>
      <c r="AA157" s="21">
        <v>156</v>
      </c>
      <c r="AB157" s="21" t="str">
        <f t="shared" si="27"/>
        <v/>
      </c>
    </row>
    <row r="158" spans="1:28" x14ac:dyDescent="0.25">
      <c r="A158" s="21">
        <v>157</v>
      </c>
      <c r="B158" s="21" t="str">
        <f>IFERROR(VLOOKUP(A158,Ortsverzeichnis!$M$9:$N$9998,2,0),"")</f>
        <v/>
      </c>
      <c r="C158" s="21" t="str">
        <f>IF(B158="","",IF(COUNTIF(B$1:B158,B158)&gt;1,"",1))</f>
        <v/>
      </c>
      <c r="D158" s="21" t="str">
        <f>IF(C158=1,SUM($C$1:C157),"")</f>
        <v/>
      </c>
      <c r="E158" s="21" t="str">
        <f t="shared" si="20"/>
        <v/>
      </c>
      <c r="F158" s="21">
        <v>157</v>
      </c>
      <c r="G158" s="21" t="str">
        <f t="shared" si="21"/>
        <v/>
      </c>
      <c r="H158" s="21">
        <v>157</v>
      </c>
      <c r="I158" s="21" t="str">
        <f>IFERROR(VLOOKUP(H158,Ortsverzeichnis!$S$9:$T$9998,2,0),"")</f>
        <v/>
      </c>
      <c r="J158" s="21" t="str">
        <f>IF(I158="","",IF(COUNTIF(I$1:I158,I158)&gt;1,"",1))</f>
        <v/>
      </c>
      <c r="K158" s="21" t="str">
        <f>IF(J158=1,SUM($J$1:J157),"")</f>
        <v/>
      </c>
      <c r="L158" s="21" t="str">
        <f t="shared" si="22"/>
        <v/>
      </c>
      <c r="M158" s="21">
        <v>157</v>
      </c>
      <c r="N158" s="21" t="str">
        <f t="shared" si="23"/>
        <v/>
      </c>
      <c r="O158" s="21">
        <v>157</v>
      </c>
      <c r="P158" s="21" t="str">
        <f>IFERROR(VLOOKUP(O158,Ortsverzeichnis!$P$9:$Q$9998,2,0),"")</f>
        <v/>
      </c>
      <c r="Q158" s="21" t="str">
        <f>IF(P158="","",IF(COUNTIF(P$1:P158,P158)&gt;1,"",1))</f>
        <v/>
      </c>
      <c r="R158" s="21" t="str">
        <f>IF(Q158=1,SUM($Q$1:Q157),"")</f>
        <v/>
      </c>
      <c r="S158" s="21" t="str">
        <f t="shared" si="24"/>
        <v/>
      </c>
      <c r="T158" s="21">
        <v>157</v>
      </c>
      <c r="U158" s="21" t="str">
        <f t="shared" si="25"/>
        <v/>
      </c>
      <c r="V158" s="21">
        <v>157</v>
      </c>
      <c r="W158" s="21" t="str">
        <f>IFERROR(VLOOKUP(V158,Ortsverzeichnis!$J$9:$K$9998,2,0),"")</f>
        <v/>
      </c>
      <c r="X158" s="21" t="str">
        <f>IF(W158="","",IF(COUNTIF(W$1:W158,W158)&gt;1,"",1))</f>
        <v/>
      </c>
      <c r="Y158" s="21" t="str">
        <f>IF(X158=1,SUM($X$1:X157),"")</f>
        <v/>
      </c>
      <c r="Z158" s="21" t="str">
        <f t="shared" si="26"/>
        <v/>
      </c>
      <c r="AA158" s="21">
        <v>157</v>
      </c>
      <c r="AB158" s="21" t="str">
        <f t="shared" si="27"/>
        <v/>
      </c>
    </row>
    <row r="159" spans="1:28" x14ac:dyDescent="0.25">
      <c r="A159" s="21">
        <v>158</v>
      </c>
      <c r="B159" s="21" t="str">
        <f>IFERROR(VLOOKUP(A159,Ortsverzeichnis!$M$9:$N$9998,2,0),"")</f>
        <v/>
      </c>
      <c r="C159" s="21" t="str">
        <f>IF(B159="","",IF(COUNTIF(B$1:B159,B159)&gt;1,"",1))</f>
        <v/>
      </c>
      <c r="D159" s="21" t="str">
        <f>IF(C159=1,SUM($C$1:C158),"")</f>
        <v/>
      </c>
      <c r="E159" s="21" t="str">
        <f t="shared" si="20"/>
        <v/>
      </c>
      <c r="F159" s="21">
        <v>158</v>
      </c>
      <c r="G159" s="21" t="str">
        <f t="shared" si="21"/>
        <v/>
      </c>
      <c r="H159" s="21">
        <v>158</v>
      </c>
      <c r="I159" s="21" t="str">
        <f>IFERROR(VLOOKUP(H159,Ortsverzeichnis!$S$9:$T$9998,2,0),"")</f>
        <v/>
      </c>
      <c r="J159" s="21" t="str">
        <f>IF(I159="","",IF(COUNTIF(I$1:I159,I159)&gt;1,"",1))</f>
        <v/>
      </c>
      <c r="K159" s="21" t="str">
        <f>IF(J159=1,SUM($J$1:J158),"")</f>
        <v/>
      </c>
      <c r="L159" s="21" t="str">
        <f t="shared" si="22"/>
        <v/>
      </c>
      <c r="M159" s="21">
        <v>158</v>
      </c>
      <c r="N159" s="21" t="str">
        <f t="shared" si="23"/>
        <v/>
      </c>
      <c r="O159" s="21">
        <v>158</v>
      </c>
      <c r="P159" s="21" t="str">
        <f>IFERROR(VLOOKUP(O159,Ortsverzeichnis!$P$9:$Q$9998,2,0),"")</f>
        <v/>
      </c>
      <c r="Q159" s="21" t="str">
        <f>IF(P159="","",IF(COUNTIF(P$1:P159,P159)&gt;1,"",1))</f>
        <v/>
      </c>
      <c r="R159" s="21" t="str">
        <f>IF(Q159=1,SUM($Q$1:Q158),"")</f>
        <v/>
      </c>
      <c r="S159" s="21" t="str">
        <f t="shared" si="24"/>
        <v/>
      </c>
      <c r="T159" s="21">
        <v>158</v>
      </c>
      <c r="U159" s="21" t="str">
        <f t="shared" si="25"/>
        <v/>
      </c>
      <c r="V159" s="21">
        <v>158</v>
      </c>
      <c r="W159" s="21" t="str">
        <f>IFERROR(VLOOKUP(V159,Ortsverzeichnis!$J$9:$K$9998,2,0),"")</f>
        <v/>
      </c>
      <c r="X159" s="21" t="str">
        <f>IF(W159="","",IF(COUNTIF(W$1:W159,W159)&gt;1,"",1))</f>
        <v/>
      </c>
      <c r="Y159" s="21" t="str">
        <f>IF(X159=1,SUM($X$1:X158),"")</f>
        <v/>
      </c>
      <c r="Z159" s="21" t="str">
        <f t="shared" si="26"/>
        <v/>
      </c>
      <c r="AA159" s="21">
        <v>158</v>
      </c>
      <c r="AB159" s="21" t="str">
        <f t="shared" si="27"/>
        <v/>
      </c>
    </row>
    <row r="160" spans="1:28" x14ac:dyDescent="0.25">
      <c r="A160" s="21">
        <v>159</v>
      </c>
      <c r="B160" s="21" t="str">
        <f>IFERROR(VLOOKUP(A160,Ortsverzeichnis!$M$9:$N$9998,2,0),"")</f>
        <v/>
      </c>
      <c r="C160" s="21" t="str">
        <f>IF(B160="","",IF(COUNTIF(B$1:B160,B160)&gt;1,"",1))</f>
        <v/>
      </c>
      <c r="D160" s="21" t="str">
        <f>IF(C160=1,SUM($C$1:C159),"")</f>
        <v/>
      </c>
      <c r="E160" s="21" t="str">
        <f t="shared" si="20"/>
        <v/>
      </c>
      <c r="F160" s="21">
        <v>159</v>
      </c>
      <c r="G160" s="21" t="str">
        <f t="shared" si="21"/>
        <v/>
      </c>
      <c r="H160" s="21">
        <v>159</v>
      </c>
      <c r="I160" s="21" t="str">
        <f>IFERROR(VLOOKUP(H160,Ortsverzeichnis!$S$9:$T$9998,2,0),"")</f>
        <v/>
      </c>
      <c r="J160" s="21" t="str">
        <f>IF(I160="","",IF(COUNTIF(I$1:I160,I160)&gt;1,"",1))</f>
        <v/>
      </c>
      <c r="K160" s="21" t="str">
        <f>IF(J160=1,SUM($J$1:J159),"")</f>
        <v/>
      </c>
      <c r="L160" s="21" t="str">
        <f t="shared" si="22"/>
        <v/>
      </c>
      <c r="M160" s="21">
        <v>159</v>
      </c>
      <c r="N160" s="21" t="str">
        <f t="shared" si="23"/>
        <v/>
      </c>
      <c r="O160" s="21">
        <v>159</v>
      </c>
      <c r="P160" s="21" t="str">
        <f>IFERROR(VLOOKUP(O160,Ortsverzeichnis!$P$9:$Q$9998,2,0),"")</f>
        <v/>
      </c>
      <c r="Q160" s="21" t="str">
        <f>IF(P160="","",IF(COUNTIF(P$1:P160,P160)&gt;1,"",1))</f>
        <v/>
      </c>
      <c r="R160" s="21" t="str">
        <f>IF(Q160=1,SUM($Q$1:Q159),"")</f>
        <v/>
      </c>
      <c r="S160" s="21" t="str">
        <f t="shared" si="24"/>
        <v/>
      </c>
      <c r="T160" s="21">
        <v>159</v>
      </c>
      <c r="U160" s="21" t="str">
        <f t="shared" si="25"/>
        <v/>
      </c>
      <c r="V160" s="21">
        <v>159</v>
      </c>
      <c r="W160" s="21" t="str">
        <f>IFERROR(VLOOKUP(V160,Ortsverzeichnis!$J$9:$K$9998,2,0),"")</f>
        <v/>
      </c>
      <c r="X160" s="21" t="str">
        <f>IF(W160="","",IF(COUNTIF(W$1:W160,W160)&gt;1,"",1))</f>
        <v/>
      </c>
      <c r="Y160" s="21" t="str">
        <f>IF(X160=1,SUM($X$1:X159),"")</f>
        <v/>
      </c>
      <c r="Z160" s="21" t="str">
        <f t="shared" si="26"/>
        <v/>
      </c>
      <c r="AA160" s="21">
        <v>159</v>
      </c>
      <c r="AB160" s="21" t="str">
        <f t="shared" si="27"/>
        <v/>
      </c>
    </row>
    <row r="161" spans="1:28" x14ac:dyDescent="0.25">
      <c r="A161" s="21">
        <v>160</v>
      </c>
      <c r="B161" s="21" t="str">
        <f>IFERROR(VLOOKUP(A161,Ortsverzeichnis!$M$9:$N$9998,2,0),"")</f>
        <v/>
      </c>
      <c r="C161" s="21" t="str">
        <f>IF(B161="","",IF(COUNTIF(B$1:B161,B161)&gt;1,"",1))</f>
        <v/>
      </c>
      <c r="D161" s="21" t="str">
        <f>IF(C161=1,SUM($C$1:C160),"")</f>
        <v/>
      </c>
      <c r="E161" s="21" t="str">
        <f t="shared" si="20"/>
        <v/>
      </c>
      <c r="F161" s="21">
        <v>160</v>
      </c>
      <c r="G161" s="21" t="str">
        <f t="shared" si="21"/>
        <v/>
      </c>
      <c r="H161" s="21">
        <v>160</v>
      </c>
      <c r="I161" s="21" t="str">
        <f>IFERROR(VLOOKUP(H161,Ortsverzeichnis!$S$9:$T$9998,2,0),"")</f>
        <v/>
      </c>
      <c r="J161" s="21" t="str">
        <f>IF(I161="","",IF(COUNTIF(I$1:I161,I161)&gt;1,"",1))</f>
        <v/>
      </c>
      <c r="K161" s="21" t="str">
        <f>IF(J161=1,SUM($J$1:J160),"")</f>
        <v/>
      </c>
      <c r="L161" s="21" t="str">
        <f t="shared" si="22"/>
        <v/>
      </c>
      <c r="M161" s="21">
        <v>160</v>
      </c>
      <c r="N161" s="21" t="str">
        <f t="shared" si="23"/>
        <v/>
      </c>
      <c r="O161" s="21">
        <v>160</v>
      </c>
      <c r="P161" s="21" t="str">
        <f>IFERROR(VLOOKUP(O161,Ortsverzeichnis!$P$9:$Q$9998,2,0),"")</f>
        <v/>
      </c>
      <c r="Q161" s="21" t="str">
        <f>IF(P161="","",IF(COUNTIF(P$1:P161,P161)&gt;1,"",1))</f>
        <v/>
      </c>
      <c r="R161" s="21" t="str">
        <f>IF(Q161=1,SUM($Q$1:Q160),"")</f>
        <v/>
      </c>
      <c r="S161" s="21" t="str">
        <f t="shared" si="24"/>
        <v/>
      </c>
      <c r="T161" s="21">
        <v>160</v>
      </c>
      <c r="U161" s="21" t="str">
        <f t="shared" si="25"/>
        <v/>
      </c>
      <c r="V161" s="21">
        <v>160</v>
      </c>
      <c r="W161" s="21" t="str">
        <f>IFERROR(VLOOKUP(V161,Ortsverzeichnis!$J$9:$K$9998,2,0),"")</f>
        <v/>
      </c>
      <c r="X161" s="21" t="str">
        <f>IF(W161="","",IF(COUNTIF(W$1:W161,W161)&gt;1,"",1))</f>
        <v/>
      </c>
      <c r="Y161" s="21" t="str">
        <f>IF(X161=1,SUM($X$1:X160),"")</f>
        <v/>
      </c>
      <c r="Z161" s="21" t="str">
        <f t="shared" si="26"/>
        <v/>
      </c>
      <c r="AA161" s="21">
        <v>160</v>
      </c>
      <c r="AB161" s="21" t="str">
        <f t="shared" si="27"/>
        <v/>
      </c>
    </row>
    <row r="162" spans="1:28" x14ac:dyDescent="0.25">
      <c r="A162" s="21">
        <v>161</v>
      </c>
      <c r="B162" s="21" t="str">
        <f>IFERROR(VLOOKUP(A162,Ortsverzeichnis!$M$9:$N$9998,2,0),"")</f>
        <v/>
      </c>
      <c r="C162" s="21" t="str">
        <f>IF(B162="","",IF(COUNTIF(B$1:B162,B162)&gt;1,"",1))</f>
        <v/>
      </c>
      <c r="D162" s="21" t="str">
        <f>IF(C162=1,SUM($C$1:C161),"")</f>
        <v/>
      </c>
      <c r="E162" s="21" t="str">
        <f t="shared" si="20"/>
        <v/>
      </c>
      <c r="F162" s="21">
        <v>161</v>
      </c>
      <c r="G162" s="21" t="str">
        <f t="shared" si="21"/>
        <v/>
      </c>
      <c r="H162" s="21">
        <v>161</v>
      </c>
      <c r="I162" s="21" t="str">
        <f>IFERROR(VLOOKUP(H162,Ortsverzeichnis!$S$9:$T$9998,2,0),"")</f>
        <v/>
      </c>
      <c r="J162" s="21" t="str">
        <f>IF(I162="","",IF(COUNTIF(I$1:I162,I162)&gt;1,"",1))</f>
        <v/>
      </c>
      <c r="K162" s="21" t="str">
        <f>IF(J162=1,SUM($J$1:J161),"")</f>
        <v/>
      </c>
      <c r="L162" s="21" t="str">
        <f t="shared" si="22"/>
        <v/>
      </c>
      <c r="M162" s="21">
        <v>161</v>
      </c>
      <c r="N162" s="21" t="str">
        <f t="shared" si="23"/>
        <v/>
      </c>
      <c r="O162" s="21">
        <v>161</v>
      </c>
      <c r="P162" s="21" t="str">
        <f>IFERROR(VLOOKUP(O162,Ortsverzeichnis!$P$9:$Q$9998,2,0),"")</f>
        <v/>
      </c>
      <c r="Q162" s="21" t="str">
        <f>IF(P162="","",IF(COUNTIF(P$1:P162,P162)&gt;1,"",1))</f>
        <v/>
      </c>
      <c r="R162" s="21" t="str">
        <f>IF(Q162=1,SUM($Q$1:Q161),"")</f>
        <v/>
      </c>
      <c r="S162" s="21" t="str">
        <f t="shared" si="24"/>
        <v/>
      </c>
      <c r="T162" s="21">
        <v>161</v>
      </c>
      <c r="U162" s="21" t="str">
        <f t="shared" si="25"/>
        <v/>
      </c>
      <c r="V162" s="21">
        <v>161</v>
      </c>
      <c r="W162" s="21" t="str">
        <f>IFERROR(VLOOKUP(V162,Ortsverzeichnis!$J$9:$K$9998,2,0),"")</f>
        <v/>
      </c>
      <c r="X162" s="21" t="str">
        <f>IF(W162="","",IF(COUNTIF(W$1:W162,W162)&gt;1,"",1))</f>
        <v/>
      </c>
      <c r="Y162" s="21" t="str">
        <f>IF(X162=1,SUM($X$1:X161),"")</f>
        <v/>
      </c>
      <c r="Z162" s="21" t="str">
        <f t="shared" si="26"/>
        <v/>
      </c>
      <c r="AA162" s="21">
        <v>161</v>
      </c>
      <c r="AB162" s="21" t="str">
        <f t="shared" si="27"/>
        <v/>
      </c>
    </row>
    <row r="163" spans="1:28" x14ac:dyDescent="0.25">
      <c r="A163" s="21">
        <v>162</v>
      </c>
      <c r="B163" s="21" t="str">
        <f>IFERROR(VLOOKUP(A163,Ortsverzeichnis!$M$9:$N$9998,2,0),"")</f>
        <v/>
      </c>
      <c r="C163" s="21" t="str">
        <f>IF(B163="","",IF(COUNTIF(B$1:B163,B163)&gt;1,"",1))</f>
        <v/>
      </c>
      <c r="D163" s="21" t="str">
        <f>IF(C163=1,SUM($C$1:C162),"")</f>
        <v/>
      </c>
      <c r="E163" s="21" t="str">
        <f t="shared" si="20"/>
        <v/>
      </c>
      <c r="F163" s="21">
        <v>162</v>
      </c>
      <c r="G163" s="21" t="str">
        <f t="shared" si="21"/>
        <v/>
      </c>
      <c r="H163" s="21">
        <v>162</v>
      </c>
      <c r="I163" s="21" t="str">
        <f>IFERROR(VLOOKUP(H163,Ortsverzeichnis!$S$9:$T$9998,2,0),"")</f>
        <v/>
      </c>
      <c r="J163" s="21" t="str">
        <f>IF(I163="","",IF(COUNTIF(I$1:I163,I163)&gt;1,"",1))</f>
        <v/>
      </c>
      <c r="K163" s="21" t="str">
        <f>IF(J163=1,SUM($J$1:J162),"")</f>
        <v/>
      </c>
      <c r="L163" s="21" t="str">
        <f t="shared" si="22"/>
        <v/>
      </c>
      <c r="M163" s="21">
        <v>162</v>
      </c>
      <c r="N163" s="21" t="str">
        <f t="shared" si="23"/>
        <v/>
      </c>
      <c r="O163" s="21">
        <v>162</v>
      </c>
      <c r="P163" s="21" t="str">
        <f>IFERROR(VLOOKUP(O163,Ortsverzeichnis!$P$9:$Q$9998,2,0),"")</f>
        <v/>
      </c>
      <c r="Q163" s="21" t="str">
        <f>IF(P163="","",IF(COUNTIF(P$1:P163,P163)&gt;1,"",1))</f>
        <v/>
      </c>
      <c r="R163" s="21" t="str">
        <f>IF(Q163=1,SUM($Q$1:Q162),"")</f>
        <v/>
      </c>
      <c r="S163" s="21" t="str">
        <f t="shared" si="24"/>
        <v/>
      </c>
      <c r="T163" s="21">
        <v>162</v>
      </c>
      <c r="U163" s="21" t="str">
        <f t="shared" si="25"/>
        <v/>
      </c>
      <c r="V163" s="21">
        <v>162</v>
      </c>
      <c r="W163" s="21" t="str">
        <f>IFERROR(VLOOKUP(V163,Ortsverzeichnis!$J$9:$K$9998,2,0),"")</f>
        <v/>
      </c>
      <c r="X163" s="21" t="str">
        <f>IF(W163="","",IF(COUNTIF(W$1:W163,W163)&gt;1,"",1))</f>
        <v/>
      </c>
      <c r="Y163" s="21" t="str">
        <f>IF(X163=1,SUM($X$1:X162),"")</f>
        <v/>
      </c>
      <c r="Z163" s="21" t="str">
        <f t="shared" si="26"/>
        <v/>
      </c>
      <c r="AA163" s="21">
        <v>162</v>
      </c>
      <c r="AB163" s="21" t="str">
        <f t="shared" si="27"/>
        <v/>
      </c>
    </row>
    <row r="164" spans="1:28" x14ac:dyDescent="0.25">
      <c r="A164" s="21">
        <v>163</v>
      </c>
      <c r="B164" s="21" t="str">
        <f>IFERROR(VLOOKUP(A164,Ortsverzeichnis!$M$9:$N$9998,2,0),"")</f>
        <v/>
      </c>
      <c r="C164" s="21" t="str">
        <f>IF(B164="","",IF(COUNTIF(B$1:B164,B164)&gt;1,"",1))</f>
        <v/>
      </c>
      <c r="D164" s="21" t="str">
        <f>IF(C164=1,SUM($C$1:C163),"")</f>
        <v/>
      </c>
      <c r="E164" s="21" t="str">
        <f t="shared" si="20"/>
        <v/>
      </c>
      <c r="F164" s="21">
        <v>163</v>
      </c>
      <c r="G164" s="21" t="str">
        <f t="shared" si="21"/>
        <v/>
      </c>
      <c r="H164" s="21">
        <v>163</v>
      </c>
      <c r="I164" s="21" t="str">
        <f>IFERROR(VLOOKUP(H164,Ortsverzeichnis!$S$9:$T$9998,2,0),"")</f>
        <v/>
      </c>
      <c r="J164" s="21" t="str">
        <f>IF(I164="","",IF(COUNTIF(I$1:I164,I164)&gt;1,"",1))</f>
        <v/>
      </c>
      <c r="K164" s="21" t="str">
        <f>IF(J164=1,SUM($J$1:J163),"")</f>
        <v/>
      </c>
      <c r="L164" s="21" t="str">
        <f t="shared" si="22"/>
        <v/>
      </c>
      <c r="M164" s="21">
        <v>163</v>
      </c>
      <c r="N164" s="21" t="str">
        <f t="shared" si="23"/>
        <v/>
      </c>
      <c r="O164" s="21">
        <v>163</v>
      </c>
      <c r="P164" s="21" t="str">
        <f>IFERROR(VLOOKUP(O164,Ortsverzeichnis!$P$9:$Q$9998,2,0),"")</f>
        <v/>
      </c>
      <c r="Q164" s="21" t="str">
        <f>IF(P164="","",IF(COUNTIF(P$1:P164,P164)&gt;1,"",1))</f>
        <v/>
      </c>
      <c r="R164" s="21" t="str">
        <f>IF(Q164=1,SUM($Q$1:Q163),"")</f>
        <v/>
      </c>
      <c r="S164" s="21" t="str">
        <f t="shared" si="24"/>
        <v/>
      </c>
      <c r="T164" s="21">
        <v>163</v>
      </c>
      <c r="U164" s="21" t="str">
        <f t="shared" si="25"/>
        <v/>
      </c>
      <c r="V164" s="21">
        <v>163</v>
      </c>
      <c r="W164" s="21" t="str">
        <f>IFERROR(VLOOKUP(V164,Ortsverzeichnis!$J$9:$K$9998,2,0),"")</f>
        <v/>
      </c>
      <c r="X164" s="21" t="str">
        <f>IF(W164="","",IF(COUNTIF(W$1:W164,W164)&gt;1,"",1))</f>
        <v/>
      </c>
      <c r="Y164" s="21" t="str">
        <f>IF(X164=1,SUM($X$1:X163),"")</f>
        <v/>
      </c>
      <c r="Z164" s="21" t="str">
        <f t="shared" si="26"/>
        <v/>
      </c>
      <c r="AA164" s="21">
        <v>163</v>
      </c>
      <c r="AB164" s="21" t="str">
        <f t="shared" si="27"/>
        <v/>
      </c>
    </row>
    <row r="165" spans="1:28" x14ac:dyDescent="0.25">
      <c r="A165" s="21">
        <v>164</v>
      </c>
      <c r="B165" s="21" t="str">
        <f>IFERROR(VLOOKUP(A165,Ortsverzeichnis!$M$9:$N$9998,2,0),"")</f>
        <v/>
      </c>
      <c r="C165" s="21" t="str">
        <f>IF(B165="","",IF(COUNTIF(B$1:B165,B165)&gt;1,"",1))</f>
        <v/>
      </c>
      <c r="D165" s="21" t="str">
        <f>IF(C165=1,SUM($C$1:C164),"")</f>
        <v/>
      </c>
      <c r="E165" s="21" t="str">
        <f t="shared" si="20"/>
        <v/>
      </c>
      <c r="F165" s="21">
        <v>164</v>
      </c>
      <c r="G165" s="21" t="str">
        <f t="shared" si="21"/>
        <v/>
      </c>
      <c r="H165" s="21">
        <v>164</v>
      </c>
      <c r="I165" s="21" t="str">
        <f>IFERROR(VLOOKUP(H165,Ortsverzeichnis!$S$9:$T$9998,2,0),"")</f>
        <v/>
      </c>
      <c r="J165" s="21" t="str">
        <f>IF(I165="","",IF(COUNTIF(I$1:I165,I165)&gt;1,"",1))</f>
        <v/>
      </c>
      <c r="K165" s="21" t="str">
        <f>IF(J165=1,SUM($J$1:J164),"")</f>
        <v/>
      </c>
      <c r="L165" s="21" t="str">
        <f t="shared" si="22"/>
        <v/>
      </c>
      <c r="M165" s="21">
        <v>164</v>
      </c>
      <c r="N165" s="21" t="str">
        <f t="shared" si="23"/>
        <v/>
      </c>
      <c r="O165" s="21">
        <v>164</v>
      </c>
      <c r="P165" s="21" t="str">
        <f>IFERROR(VLOOKUP(O165,Ortsverzeichnis!$P$9:$Q$9998,2,0),"")</f>
        <v/>
      </c>
      <c r="Q165" s="21" t="str">
        <f>IF(P165="","",IF(COUNTIF(P$1:P165,P165)&gt;1,"",1))</f>
        <v/>
      </c>
      <c r="R165" s="21" t="str">
        <f>IF(Q165=1,SUM($Q$1:Q164),"")</f>
        <v/>
      </c>
      <c r="S165" s="21" t="str">
        <f t="shared" si="24"/>
        <v/>
      </c>
      <c r="T165" s="21">
        <v>164</v>
      </c>
      <c r="U165" s="21" t="str">
        <f t="shared" si="25"/>
        <v/>
      </c>
      <c r="V165" s="21">
        <v>164</v>
      </c>
      <c r="W165" s="21" t="str">
        <f>IFERROR(VLOOKUP(V165,Ortsverzeichnis!$J$9:$K$9998,2,0),"")</f>
        <v/>
      </c>
      <c r="X165" s="21" t="str">
        <f>IF(W165="","",IF(COUNTIF(W$1:W165,W165)&gt;1,"",1))</f>
        <v/>
      </c>
      <c r="Y165" s="21" t="str">
        <f>IF(X165=1,SUM($X$1:X164),"")</f>
        <v/>
      </c>
      <c r="Z165" s="21" t="str">
        <f t="shared" si="26"/>
        <v/>
      </c>
      <c r="AA165" s="21">
        <v>164</v>
      </c>
      <c r="AB165" s="21" t="str">
        <f t="shared" si="27"/>
        <v/>
      </c>
    </row>
    <row r="166" spans="1:28" x14ac:dyDescent="0.25">
      <c r="A166" s="21">
        <v>165</v>
      </c>
      <c r="B166" s="21" t="str">
        <f>IFERROR(VLOOKUP(A166,Ortsverzeichnis!$M$9:$N$9998,2,0),"")</f>
        <v/>
      </c>
      <c r="C166" s="21" t="str">
        <f>IF(B166="","",IF(COUNTIF(B$1:B166,B166)&gt;1,"",1))</f>
        <v/>
      </c>
      <c r="D166" s="21" t="str">
        <f>IF(C166=1,SUM($C$1:C165),"")</f>
        <v/>
      </c>
      <c r="E166" s="21" t="str">
        <f t="shared" si="20"/>
        <v/>
      </c>
      <c r="F166" s="21">
        <v>165</v>
      </c>
      <c r="G166" s="21" t="str">
        <f t="shared" si="21"/>
        <v/>
      </c>
      <c r="H166" s="21">
        <v>165</v>
      </c>
      <c r="I166" s="21" t="str">
        <f>IFERROR(VLOOKUP(H166,Ortsverzeichnis!$S$9:$T$9998,2,0),"")</f>
        <v/>
      </c>
      <c r="J166" s="21" t="str">
        <f>IF(I166="","",IF(COUNTIF(I$1:I166,I166)&gt;1,"",1))</f>
        <v/>
      </c>
      <c r="K166" s="21" t="str">
        <f>IF(J166=1,SUM($J$1:J165),"")</f>
        <v/>
      </c>
      <c r="L166" s="21" t="str">
        <f t="shared" si="22"/>
        <v/>
      </c>
      <c r="M166" s="21">
        <v>165</v>
      </c>
      <c r="N166" s="21" t="str">
        <f t="shared" si="23"/>
        <v/>
      </c>
      <c r="O166" s="21">
        <v>165</v>
      </c>
      <c r="P166" s="21" t="str">
        <f>IFERROR(VLOOKUP(O166,Ortsverzeichnis!$P$9:$Q$9998,2,0),"")</f>
        <v/>
      </c>
      <c r="Q166" s="21" t="str">
        <f>IF(P166="","",IF(COUNTIF(P$1:P166,P166)&gt;1,"",1))</f>
        <v/>
      </c>
      <c r="R166" s="21" t="str">
        <f>IF(Q166=1,SUM($Q$1:Q165),"")</f>
        <v/>
      </c>
      <c r="S166" s="21" t="str">
        <f t="shared" si="24"/>
        <v/>
      </c>
      <c r="T166" s="21">
        <v>165</v>
      </c>
      <c r="U166" s="21" t="str">
        <f t="shared" si="25"/>
        <v/>
      </c>
      <c r="V166" s="21">
        <v>165</v>
      </c>
      <c r="W166" s="21" t="str">
        <f>IFERROR(VLOOKUP(V166,Ortsverzeichnis!$J$9:$K$9998,2,0),"")</f>
        <v/>
      </c>
      <c r="X166" s="21" t="str">
        <f>IF(W166="","",IF(COUNTIF(W$1:W166,W166)&gt;1,"",1))</f>
        <v/>
      </c>
      <c r="Y166" s="21" t="str">
        <f>IF(X166=1,SUM($X$1:X165),"")</f>
        <v/>
      </c>
      <c r="Z166" s="21" t="str">
        <f t="shared" si="26"/>
        <v/>
      </c>
      <c r="AA166" s="21">
        <v>165</v>
      </c>
      <c r="AB166" s="21" t="str">
        <f t="shared" si="27"/>
        <v/>
      </c>
    </row>
    <row r="167" spans="1:28" x14ac:dyDescent="0.25">
      <c r="A167" s="21">
        <v>166</v>
      </c>
      <c r="B167" s="21" t="str">
        <f>IFERROR(VLOOKUP(A167,Ortsverzeichnis!$M$9:$N$9998,2,0),"")</f>
        <v/>
      </c>
      <c r="C167" s="21" t="str">
        <f>IF(B167="","",IF(COUNTIF(B$1:B167,B167)&gt;1,"",1))</f>
        <v/>
      </c>
      <c r="D167" s="21" t="str">
        <f>IF(C167=1,SUM($C$1:C166),"")</f>
        <v/>
      </c>
      <c r="E167" s="21" t="str">
        <f t="shared" si="20"/>
        <v/>
      </c>
      <c r="F167" s="21">
        <v>166</v>
      </c>
      <c r="G167" s="21" t="str">
        <f t="shared" si="21"/>
        <v/>
      </c>
      <c r="H167" s="21">
        <v>166</v>
      </c>
      <c r="I167" s="21" t="str">
        <f>IFERROR(VLOOKUP(H167,Ortsverzeichnis!$S$9:$T$9998,2,0),"")</f>
        <v/>
      </c>
      <c r="J167" s="21" t="str">
        <f>IF(I167="","",IF(COUNTIF(I$1:I167,I167)&gt;1,"",1))</f>
        <v/>
      </c>
      <c r="K167" s="21" t="str">
        <f>IF(J167=1,SUM($J$1:J166),"")</f>
        <v/>
      </c>
      <c r="L167" s="21" t="str">
        <f t="shared" si="22"/>
        <v/>
      </c>
      <c r="M167" s="21">
        <v>166</v>
      </c>
      <c r="N167" s="21" t="str">
        <f t="shared" si="23"/>
        <v/>
      </c>
      <c r="O167" s="21">
        <v>166</v>
      </c>
      <c r="P167" s="21" t="str">
        <f>IFERROR(VLOOKUP(O167,Ortsverzeichnis!$P$9:$Q$9998,2,0),"")</f>
        <v/>
      </c>
      <c r="Q167" s="21" t="str">
        <f>IF(P167="","",IF(COUNTIF(P$1:P167,P167)&gt;1,"",1))</f>
        <v/>
      </c>
      <c r="R167" s="21" t="str">
        <f>IF(Q167=1,SUM($Q$1:Q166),"")</f>
        <v/>
      </c>
      <c r="S167" s="21" t="str">
        <f t="shared" si="24"/>
        <v/>
      </c>
      <c r="T167" s="21">
        <v>166</v>
      </c>
      <c r="U167" s="21" t="str">
        <f t="shared" si="25"/>
        <v/>
      </c>
      <c r="V167" s="21">
        <v>166</v>
      </c>
      <c r="W167" s="21" t="str">
        <f>IFERROR(VLOOKUP(V167,Ortsverzeichnis!$J$9:$K$9998,2,0),"")</f>
        <v/>
      </c>
      <c r="X167" s="21" t="str">
        <f>IF(W167="","",IF(COUNTIF(W$1:W167,W167)&gt;1,"",1))</f>
        <v/>
      </c>
      <c r="Y167" s="21" t="str">
        <f>IF(X167=1,SUM($X$1:X166),"")</f>
        <v/>
      </c>
      <c r="Z167" s="21" t="str">
        <f t="shared" si="26"/>
        <v/>
      </c>
      <c r="AA167" s="21">
        <v>166</v>
      </c>
      <c r="AB167" s="21" t="str">
        <f t="shared" si="27"/>
        <v/>
      </c>
    </row>
    <row r="168" spans="1:28" x14ac:dyDescent="0.25">
      <c r="A168" s="21">
        <v>167</v>
      </c>
      <c r="B168" s="21" t="str">
        <f>IFERROR(VLOOKUP(A168,Ortsverzeichnis!$M$9:$N$9998,2,0),"")</f>
        <v/>
      </c>
      <c r="C168" s="21" t="str">
        <f>IF(B168="","",IF(COUNTIF(B$1:B168,B168)&gt;1,"",1))</f>
        <v/>
      </c>
      <c r="D168" s="21" t="str">
        <f>IF(C168=1,SUM($C$1:C167),"")</f>
        <v/>
      </c>
      <c r="E168" s="21" t="str">
        <f t="shared" si="20"/>
        <v/>
      </c>
      <c r="F168" s="21">
        <v>167</v>
      </c>
      <c r="G168" s="21" t="str">
        <f t="shared" si="21"/>
        <v/>
      </c>
      <c r="H168" s="21">
        <v>167</v>
      </c>
      <c r="I168" s="21" t="str">
        <f>IFERROR(VLOOKUP(H168,Ortsverzeichnis!$S$9:$T$9998,2,0),"")</f>
        <v/>
      </c>
      <c r="J168" s="21" t="str">
        <f>IF(I168="","",IF(COUNTIF(I$1:I168,I168)&gt;1,"",1))</f>
        <v/>
      </c>
      <c r="K168" s="21" t="str">
        <f>IF(J168=1,SUM($J$1:J167),"")</f>
        <v/>
      </c>
      <c r="L168" s="21" t="str">
        <f t="shared" si="22"/>
        <v/>
      </c>
      <c r="M168" s="21">
        <v>167</v>
      </c>
      <c r="N168" s="21" t="str">
        <f t="shared" si="23"/>
        <v/>
      </c>
      <c r="O168" s="21">
        <v>167</v>
      </c>
      <c r="P168" s="21" t="str">
        <f>IFERROR(VLOOKUP(O168,Ortsverzeichnis!$P$9:$Q$9998,2,0),"")</f>
        <v/>
      </c>
      <c r="Q168" s="21" t="str">
        <f>IF(P168="","",IF(COUNTIF(P$1:P168,P168)&gt;1,"",1))</f>
        <v/>
      </c>
      <c r="R168" s="21" t="str">
        <f>IF(Q168=1,SUM($Q$1:Q167),"")</f>
        <v/>
      </c>
      <c r="S168" s="21" t="str">
        <f t="shared" si="24"/>
        <v/>
      </c>
      <c r="T168" s="21">
        <v>167</v>
      </c>
      <c r="U168" s="21" t="str">
        <f t="shared" si="25"/>
        <v/>
      </c>
      <c r="V168" s="21">
        <v>167</v>
      </c>
      <c r="W168" s="21" t="str">
        <f>IFERROR(VLOOKUP(V168,Ortsverzeichnis!$J$9:$K$9998,2,0),"")</f>
        <v/>
      </c>
      <c r="X168" s="21" t="str">
        <f>IF(W168="","",IF(COUNTIF(W$1:W168,W168)&gt;1,"",1))</f>
        <v/>
      </c>
      <c r="Y168" s="21" t="str">
        <f>IF(X168=1,SUM($X$1:X167),"")</f>
        <v/>
      </c>
      <c r="Z168" s="21" t="str">
        <f t="shared" si="26"/>
        <v/>
      </c>
      <c r="AA168" s="21">
        <v>167</v>
      </c>
      <c r="AB168" s="21" t="str">
        <f t="shared" si="27"/>
        <v/>
      </c>
    </row>
    <row r="169" spans="1:28" x14ac:dyDescent="0.25">
      <c r="A169" s="21">
        <v>168</v>
      </c>
      <c r="B169" s="21" t="str">
        <f>IFERROR(VLOOKUP(A169,Ortsverzeichnis!$M$9:$N$9998,2,0),"")</f>
        <v/>
      </c>
      <c r="C169" s="21" t="str">
        <f>IF(B169="","",IF(COUNTIF(B$1:B169,B169)&gt;1,"",1))</f>
        <v/>
      </c>
      <c r="D169" s="21" t="str">
        <f>IF(C169=1,SUM($C$1:C168),"")</f>
        <v/>
      </c>
      <c r="E169" s="21" t="str">
        <f t="shared" si="20"/>
        <v/>
      </c>
      <c r="F169" s="21">
        <v>168</v>
      </c>
      <c r="G169" s="21" t="str">
        <f t="shared" si="21"/>
        <v/>
      </c>
      <c r="H169" s="21">
        <v>168</v>
      </c>
      <c r="I169" s="21" t="str">
        <f>IFERROR(VLOOKUP(H169,Ortsverzeichnis!$S$9:$T$9998,2,0),"")</f>
        <v/>
      </c>
      <c r="J169" s="21" t="str">
        <f>IF(I169="","",IF(COUNTIF(I$1:I169,I169)&gt;1,"",1))</f>
        <v/>
      </c>
      <c r="K169" s="21" t="str">
        <f>IF(J169=1,SUM($J$1:J168),"")</f>
        <v/>
      </c>
      <c r="L169" s="21" t="str">
        <f t="shared" si="22"/>
        <v/>
      </c>
      <c r="M169" s="21">
        <v>168</v>
      </c>
      <c r="N169" s="21" t="str">
        <f t="shared" si="23"/>
        <v/>
      </c>
      <c r="O169" s="21">
        <v>168</v>
      </c>
      <c r="P169" s="21" t="str">
        <f>IFERROR(VLOOKUP(O169,Ortsverzeichnis!$P$9:$Q$9998,2,0),"")</f>
        <v/>
      </c>
      <c r="Q169" s="21" t="str">
        <f>IF(P169="","",IF(COUNTIF(P$1:P169,P169)&gt;1,"",1))</f>
        <v/>
      </c>
      <c r="R169" s="21" t="str">
        <f>IF(Q169=1,SUM($Q$1:Q168),"")</f>
        <v/>
      </c>
      <c r="S169" s="21" t="str">
        <f t="shared" si="24"/>
        <v/>
      </c>
      <c r="T169" s="21">
        <v>168</v>
      </c>
      <c r="U169" s="21" t="str">
        <f t="shared" si="25"/>
        <v/>
      </c>
      <c r="V169" s="21">
        <v>168</v>
      </c>
      <c r="W169" s="21" t="str">
        <f>IFERROR(VLOOKUP(V169,Ortsverzeichnis!$J$9:$K$9998,2,0),"")</f>
        <v/>
      </c>
      <c r="X169" s="21" t="str">
        <f>IF(W169="","",IF(COUNTIF(W$1:W169,W169)&gt;1,"",1))</f>
        <v/>
      </c>
      <c r="Y169" s="21" t="str">
        <f>IF(X169=1,SUM($X$1:X168),"")</f>
        <v/>
      </c>
      <c r="Z169" s="21" t="str">
        <f t="shared" si="26"/>
        <v/>
      </c>
      <c r="AA169" s="21">
        <v>168</v>
      </c>
      <c r="AB169" s="21" t="str">
        <f t="shared" si="27"/>
        <v/>
      </c>
    </row>
    <row r="170" spans="1:28" x14ac:dyDescent="0.25">
      <c r="A170" s="21">
        <v>169</v>
      </c>
      <c r="B170" s="21" t="str">
        <f>IFERROR(VLOOKUP(A170,Ortsverzeichnis!$M$9:$N$9998,2,0),"")</f>
        <v/>
      </c>
      <c r="C170" s="21" t="str">
        <f>IF(B170="","",IF(COUNTIF(B$1:B170,B170)&gt;1,"",1))</f>
        <v/>
      </c>
      <c r="D170" s="21" t="str">
        <f>IF(C170=1,SUM($C$1:C169),"")</f>
        <v/>
      </c>
      <c r="E170" s="21" t="str">
        <f t="shared" si="20"/>
        <v/>
      </c>
      <c r="F170" s="21">
        <v>169</v>
      </c>
      <c r="G170" s="21" t="str">
        <f t="shared" si="21"/>
        <v/>
      </c>
      <c r="H170" s="21">
        <v>169</v>
      </c>
      <c r="I170" s="21" t="str">
        <f>IFERROR(VLOOKUP(H170,Ortsverzeichnis!$S$9:$T$9998,2,0),"")</f>
        <v/>
      </c>
      <c r="J170" s="21" t="str">
        <f>IF(I170="","",IF(COUNTIF(I$1:I170,I170)&gt;1,"",1))</f>
        <v/>
      </c>
      <c r="K170" s="21" t="str">
        <f>IF(J170=1,SUM($J$1:J169),"")</f>
        <v/>
      </c>
      <c r="L170" s="21" t="str">
        <f t="shared" si="22"/>
        <v/>
      </c>
      <c r="M170" s="21">
        <v>169</v>
      </c>
      <c r="N170" s="21" t="str">
        <f t="shared" si="23"/>
        <v/>
      </c>
      <c r="O170" s="21">
        <v>169</v>
      </c>
      <c r="P170" s="21" t="str">
        <f>IFERROR(VLOOKUP(O170,Ortsverzeichnis!$P$9:$Q$9998,2,0),"")</f>
        <v/>
      </c>
      <c r="Q170" s="21" t="str">
        <f>IF(P170="","",IF(COUNTIF(P$1:P170,P170)&gt;1,"",1))</f>
        <v/>
      </c>
      <c r="R170" s="21" t="str">
        <f>IF(Q170=1,SUM($Q$1:Q169),"")</f>
        <v/>
      </c>
      <c r="S170" s="21" t="str">
        <f t="shared" si="24"/>
        <v/>
      </c>
      <c r="T170" s="21">
        <v>169</v>
      </c>
      <c r="U170" s="21" t="str">
        <f t="shared" si="25"/>
        <v/>
      </c>
      <c r="V170" s="21">
        <v>169</v>
      </c>
      <c r="W170" s="21" t="str">
        <f>IFERROR(VLOOKUP(V170,Ortsverzeichnis!$J$9:$K$9998,2,0),"")</f>
        <v/>
      </c>
      <c r="X170" s="21" t="str">
        <f>IF(W170="","",IF(COUNTIF(W$1:W170,W170)&gt;1,"",1))</f>
        <v/>
      </c>
      <c r="Y170" s="21" t="str">
        <f>IF(X170=1,SUM($X$1:X169),"")</f>
        <v/>
      </c>
      <c r="Z170" s="21" t="str">
        <f t="shared" si="26"/>
        <v/>
      </c>
      <c r="AA170" s="21">
        <v>169</v>
      </c>
      <c r="AB170" s="21" t="str">
        <f t="shared" si="27"/>
        <v/>
      </c>
    </row>
    <row r="171" spans="1:28" x14ac:dyDescent="0.25">
      <c r="A171" s="21">
        <v>170</v>
      </c>
      <c r="B171" s="21" t="str">
        <f>IFERROR(VLOOKUP(A171,Ortsverzeichnis!$M$9:$N$9998,2,0),"")</f>
        <v/>
      </c>
      <c r="C171" s="21" t="str">
        <f>IF(B171="","",IF(COUNTIF(B$1:B171,B171)&gt;1,"",1))</f>
        <v/>
      </c>
      <c r="D171" s="21" t="str">
        <f>IF(C171=1,SUM($C$1:C170),"")</f>
        <v/>
      </c>
      <c r="E171" s="21" t="str">
        <f t="shared" si="20"/>
        <v/>
      </c>
      <c r="F171" s="21">
        <v>170</v>
      </c>
      <c r="G171" s="21" t="str">
        <f t="shared" si="21"/>
        <v/>
      </c>
      <c r="H171" s="21">
        <v>170</v>
      </c>
      <c r="I171" s="21" t="str">
        <f>IFERROR(VLOOKUP(H171,Ortsverzeichnis!$S$9:$T$9998,2,0),"")</f>
        <v/>
      </c>
      <c r="J171" s="21" t="str">
        <f>IF(I171="","",IF(COUNTIF(I$1:I171,I171)&gt;1,"",1))</f>
        <v/>
      </c>
      <c r="K171" s="21" t="str">
        <f>IF(J171=1,SUM($J$1:J170),"")</f>
        <v/>
      </c>
      <c r="L171" s="21" t="str">
        <f t="shared" si="22"/>
        <v/>
      </c>
      <c r="M171" s="21">
        <v>170</v>
      </c>
      <c r="N171" s="21" t="str">
        <f t="shared" si="23"/>
        <v/>
      </c>
      <c r="O171" s="21">
        <v>170</v>
      </c>
      <c r="P171" s="21" t="str">
        <f>IFERROR(VLOOKUP(O171,Ortsverzeichnis!$P$9:$Q$9998,2,0),"")</f>
        <v/>
      </c>
      <c r="Q171" s="21" t="str">
        <f>IF(P171="","",IF(COUNTIF(P$1:P171,P171)&gt;1,"",1))</f>
        <v/>
      </c>
      <c r="R171" s="21" t="str">
        <f>IF(Q171=1,SUM($Q$1:Q170),"")</f>
        <v/>
      </c>
      <c r="S171" s="21" t="str">
        <f t="shared" si="24"/>
        <v/>
      </c>
      <c r="T171" s="21">
        <v>170</v>
      </c>
      <c r="U171" s="21" t="str">
        <f t="shared" si="25"/>
        <v/>
      </c>
      <c r="V171" s="21">
        <v>170</v>
      </c>
      <c r="W171" s="21" t="str">
        <f>IFERROR(VLOOKUP(V171,Ortsverzeichnis!$J$9:$K$9998,2,0),"")</f>
        <v/>
      </c>
      <c r="X171" s="21" t="str">
        <f>IF(W171="","",IF(COUNTIF(W$1:W171,W171)&gt;1,"",1))</f>
        <v/>
      </c>
      <c r="Y171" s="21" t="str">
        <f>IF(X171=1,SUM($X$1:X170),"")</f>
        <v/>
      </c>
      <c r="Z171" s="21" t="str">
        <f t="shared" si="26"/>
        <v/>
      </c>
      <c r="AA171" s="21">
        <v>170</v>
      </c>
      <c r="AB171" s="21" t="str">
        <f t="shared" si="27"/>
        <v/>
      </c>
    </row>
    <row r="172" spans="1:28" x14ac:dyDescent="0.25">
      <c r="A172" s="21">
        <v>171</v>
      </c>
      <c r="B172" s="21" t="str">
        <f>IFERROR(VLOOKUP(A172,Ortsverzeichnis!$M$9:$N$9998,2,0),"")</f>
        <v/>
      </c>
      <c r="C172" s="21" t="str">
        <f>IF(B172="","",IF(COUNTIF(B$1:B172,B172)&gt;1,"",1))</f>
        <v/>
      </c>
      <c r="D172" s="21" t="str">
        <f>IF(C172=1,SUM($C$1:C171),"")</f>
        <v/>
      </c>
      <c r="E172" s="21" t="str">
        <f t="shared" si="20"/>
        <v/>
      </c>
      <c r="F172" s="21">
        <v>171</v>
      </c>
      <c r="G172" s="21" t="str">
        <f t="shared" si="21"/>
        <v/>
      </c>
      <c r="H172" s="21">
        <v>171</v>
      </c>
      <c r="I172" s="21" t="str">
        <f>IFERROR(VLOOKUP(H172,Ortsverzeichnis!$S$9:$T$9998,2,0),"")</f>
        <v/>
      </c>
      <c r="J172" s="21" t="str">
        <f>IF(I172="","",IF(COUNTIF(I$1:I172,I172)&gt;1,"",1))</f>
        <v/>
      </c>
      <c r="K172" s="21" t="str">
        <f>IF(J172=1,SUM($J$1:J171),"")</f>
        <v/>
      </c>
      <c r="L172" s="21" t="str">
        <f t="shared" si="22"/>
        <v/>
      </c>
      <c r="M172" s="21">
        <v>171</v>
      </c>
      <c r="N172" s="21" t="str">
        <f t="shared" si="23"/>
        <v/>
      </c>
      <c r="O172" s="21">
        <v>171</v>
      </c>
      <c r="P172" s="21" t="str">
        <f>IFERROR(VLOOKUP(O172,Ortsverzeichnis!$P$9:$Q$9998,2,0),"")</f>
        <v/>
      </c>
      <c r="Q172" s="21" t="str">
        <f>IF(P172="","",IF(COUNTIF(P$1:P172,P172)&gt;1,"",1))</f>
        <v/>
      </c>
      <c r="R172" s="21" t="str">
        <f>IF(Q172=1,SUM($Q$1:Q171),"")</f>
        <v/>
      </c>
      <c r="S172" s="21" t="str">
        <f t="shared" si="24"/>
        <v/>
      </c>
      <c r="T172" s="21">
        <v>171</v>
      </c>
      <c r="U172" s="21" t="str">
        <f t="shared" si="25"/>
        <v/>
      </c>
      <c r="V172" s="21">
        <v>171</v>
      </c>
      <c r="W172" s="21" t="str">
        <f>IFERROR(VLOOKUP(V172,Ortsverzeichnis!$J$9:$K$9998,2,0),"")</f>
        <v/>
      </c>
      <c r="X172" s="21" t="str">
        <f>IF(W172="","",IF(COUNTIF(W$1:W172,W172)&gt;1,"",1))</f>
        <v/>
      </c>
      <c r="Y172" s="21" t="str">
        <f>IF(X172=1,SUM($X$1:X171),"")</f>
        <v/>
      </c>
      <c r="Z172" s="21" t="str">
        <f t="shared" si="26"/>
        <v/>
      </c>
      <c r="AA172" s="21">
        <v>171</v>
      </c>
      <c r="AB172" s="21" t="str">
        <f t="shared" si="27"/>
        <v/>
      </c>
    </row>
    <row r="173" spans="1:28" x14ac:dyDescent="0.25">
      <c r="A173" s="21">
        <v>172</v>
      </c>
      <c r="B173" s="21" t="str">
        <f>IFERROR(VLOOKUP(A173,Ortsverzeichnis!$M$9:$N$9998,2,0),"")</f>
        <v/>
      </c>
      <c r="C173" s="21" t="str">
        <f>IF(B173="","",IF(COUNTIF(B$1:B173,B173)&gt;1,"",1))</f>
        <v/>
      </c>
      <c r="D173" s="21" t="str">
        <f>IF(C173=1,SUM($C$1:C172),"")</f>
        <v/>
      </c>
      <c r="E173" s="21" t="str">
        <f t="shared" si="20"/>
        <v/>
      </c>
      <c r="F173" s="21">
        <v>172</v>
      </c>
      <c r="G173" s="21" t="str">
        <f t="shared" si="21"/>
        <v/>
      </c>
      <c r="H173" s="21">
        <v>172</v>
      </c>
      <c r="I173" s="21" t="str">
        <f>IFERROR(VLOOKUP(H173,Ortsverzeichnis!$S$9:$T$9998,2,0),"")</f>
        <v/>
      </c>
      <c r="J173" s="21" t="str">
        <f>IF(I173="","",IF(COUNTIF(I$1:I173,I173)&gt;1,"",1))</f>
        <v/>
      </c>
      <c r="K173" s="21" t="str">
        <f>IF(J173=1,SUM($J$1:J172),"")</f>
        <v/>
      </c>
      <c r="L173" s="21" t="str">
        <f t="shared" si="22"/>
        <v/>
      </c>
      <c r="M173" s="21">
        <v>172</v>
      </c>
      <c r="N173" s="21" t="str">
        <f t="shared" si="23"/>
        <v/>
      </c>
      <c r="O173" s="21">
        <v>172</v>
      </c>
      <c r="P173" s="21" t="str">
        <f>IFERROR(VLOOKUP(O173,Ortsverzeichnis!$P$9:$Q$9998,2,0),"")</f>
        <v/>
      </c>
      <c r="Q173" s="21" t="str">
        <f>IF(P173="","",IF(COUNTIF(P$1:P173,P173)&gt;1,"",1))</f>
        <v/>
      </c>
      <c r="R173" s="21" t="str">
        <f>IF(Q173=1,SUM($Q$1:Q172),"")</f>
        <v/>
      </c>
      <c r="S173" s="21" t="str">
        <f t="shared" si="24"/>
        <v/>
      </c>
      <c r="T173" s="21">
        <v>172</v>
      </c>
      <c r="U173" s="21" t="str">
        <f t="shared" si="25"/>
        <v/>
      </c>
      <c r="V173" s="21">
        <v>172</v>
      </c>
      <c r="W173" s="21" t="str">
        <f>IFERROR(VLOOKUP(V173,Ortsverzeichnis!$J$9:$K$9998,2,0),"")</f>
        <v/>
      </c>
      <c r="X173" s="21" t="str">
        <f>IF(W173="","",IF(COUNTIF(W$1:W173,W173)&gt;1,"",1))</f>
        <v/>
      </c>
      <c r="Y173" s="21" t="str">
        <f>IF(X173=1,SUM($X$1:X172),"")</f>
        <v/>
      </c>
      <c r="Z173" s="21" t="str">
        <f t="shared" si="26"/>
        <v/>
      </c>
      <c r="AA173" s="21">
        <v>172</v>
      </c>
      <c r="AB173" s="21" t="str">
        <f t="shared" si="27"/>
        <v/>
      </c>
    </row>
    <row r="174" spans="1:28" x14ac:dyDescent="0.25">
      <c r="A174" s="21">
        <v>173</v>
      </c>
      <c r="B174" s="21" t="str">
        <f>IFERROR(VLOOKUP(A174,Ortsverzeichnis!$M$9:$N$9998,2,0),"")</f>
        <v/>
      </c>
      <c r="C174" s="21" t="str">
        <f>IF(B174="","",IF(COUNTIF(B$1:B174,B174)&gt;1,"",1))</f>
        <v/>
      </c>
      <c r="D174" s="21" t="str">
        <f>IF(C174=1,SUM($C$1:C173),"")</f>
        <v/>
      </c>
      <c r="E174" s="21" t="str">
        <f t="shared" si="20"/>
        <v/>
      </c>
      <c r="F174" s="21">
        <v>173</v>
      </c>
      <c r="G174" s="21" t="str">
        <f t="shared" si="21"/>
        <v/>
      </c>
      <c r="H174" s="21">
        <v>173</v>
      </c>
      <c r="I174" s="21" t="str">
        <f>IFERROR(VLOOKUP(H174,Ortsverzeichnis!$S$9:$T$9998,2,0),"")</f>
        <v/>
      </c>
      <c r="J174" s="21" t="str">
        <f>IF(I174="","",IF(COUNTIF(I$1:I174,I174)&gt;1,"",1))</f>
        <v/>
      </c>
      <c r="K174" s="21" t="str">
        <f>IF(J174=1,SUM($J$1:J173),"")</f>
        <v/>
      </c>
      <c r="L174" s="21" t="str">
        <f t="shared" si="22"/>
        <v/>
      </c>
      <c r="M174" s="21">
        <v>173</v>
      </c>
      <c r="N174" s="21" t="str">
        <f t="shared" si="23"/>
        <v/>
      </c>
      <c r="O174" s="21">
        <v>173</v>
      </c>
      <c r="P174" s="21" t="str">
        <f>IFERROR(VLOOKUP(O174,Ortsverzeichnis!$P$9:$Q$9998,2,0),"")</f>
        <v/>
      </c>
      <c r="Q174" s="21" t="str">
        <f>IF(P174="","",IF(COUNTIF(P$1:P174,P174)&gt;1,"",1))</f>
        <v/>
      </c>
      <c r="R174" s="21" t="str">
        <f>IF(Q174=1,SUM($Q$1:Q173),"")</f>
        <v/>
      </c>
      <c r="S174" s="21" t="str">
        <f t="shared" si="24"/>
        <v/>
      </c>
      <c r="T174" s="21">
        <v>173</v>
      </c>
      <c r="U174" s="21" t="str">
        <f t="shared" si="25"/>
        <v/>
      </c>
      <c r="V174" s="21">
        <v>173</v>
      </c>
      <c r="W174" s="21" t="str">
        <f>IFERROR(VLOOKUP(V174,Ortsverzeichnis!$J$9:$K$9998,2,0),"")</f>
        <v/>
      </c>
      <c r="X174" s="21" t="str">
        <f>IF(W174="","",IF(COUNTIF(W$1:W174,W174)&gt;1,"",1))</f>
        <v/>
      </c>
      <c r="Y174" s="21" t="str">
        <f>IF(X174=1,SUM($X$1:X173),"")</f>
        <v/>
      </c>
      <c r="Z174" s="21" t="str">
        <f t="shared" si="26"/>
        <v/>
      </c>
      <c r="AA174" s="21">
        <v>173</v>
      </c>
      <c r="AB174" s="21" t="str">
        <f t="shared" si="27"/>
        <v/>
      </c>
    </row>
    <row r="175" spans="1:28" x14ac:dyDescent="0.25">
      <c r="A175" s="21">
        <v>174</v>
      </c>
      <c r="B175" s="21" t="str">
        <f>IFERROR(VLOOKUP(A175,Ortsverzeichnis!$M$9:$N$9998,2,0),"")</f>
        <v/>
      </c>
      <c r="C175" s="21" t="str">
        <f>IF(B175="","",IF(COUNTIF(B$1:B175,B175)&gt;1,"",1))</f>
        <v/>
      </c>
      <c r="D175" s="21" t="str">
        <f>IF(C175=1,SUM($C$1:C174),"")</f>
        <v/>
      </c>
      <c r="E175" s="21" t="str">
        <f t="shared" si="20"/>
        <v/>
      </c>
      <c r="F175" s="21">
        <v>174</v>
      </c>
      <c r="G175" s="21" t="str">
        <f t="shared" si="21"/>
        <v/>
      </c>
      <c r="H175" s="21">
        <v>174</v>
      </c>
      <c r="I175" s="21" t="str">
        <f>IFERROR(VLOOKUP(H175,Ortsverzeichnis!$S$9:$T$9998,2,0),"")</f>
        <v/>
      </c>
      <c r="J175" s="21" t="str">
        <f>IF(I175="","",IF(COUNTIF(I$1:I175,I175)&gt;1,"",1))</f>
        <v/>
      </c>
      <c r="K175" s="21" t="str">
        <f>IF(J175=1,SUM($J$1:J174),"")</f>
        <v/>
      </c>
      <c r="L175" s="21" t="str">
        <f t="shared" si="22"/>
        <v/>
      </c>
      <c r="M175" s="21">
        <v>174</v>
      </c>
      <c r="N175" s="21" t="str">
        <f t="shared" si="23"/>
        <v/>
      </c>
      <c r="O175" s="21">
        <v>174</v>
      </c>
      <c r="P175" s="21" t="str">
        <f>IFERROR(VLOOKUP(O175,Ortsverzeichnis!$P$9:$Q$9998,2,0),"")</f>
        <v/>
      </c>
      <c r="Q175" s="21" t="str">
        <f>IF(P175="","",IF(COUNTIF(P$1:P175,P175)&gt;1,"",1))</f>
        <v/>
      </c>
      <c r="R175" s="21" t="str">
        <f>IF(Q175=1,SUM($Q$1:Q174),"")</f>
        <v/>
      </c>
      <c r="S175" s="21" t="str">
        <f t="shared" si="24"/>
        <v/>
      </c>
      <c r="T175" s="21">
        <v>174</v>
      </c>
      <c r="U175" s="21" t="str">
        <f t="shared" si="25"/>
        <v/>
      </c>
      <c r="V175" s="21">
        <v>174</v>
      </c>
      <c r="W175" s="21" t="str">
        <f>IFERROR(VLOOKUP(V175,Ortsverzeichnis!$J$9:$K$9998,2,0),"")</f>
        <v/>
      </c>
      <c r="X175" s="21" t="str">
        <f>IF(W175="","",IF(COUNTIF(W$1:W175,W175)&gt;1,"",1))</f>
        <v/>
      </c>
      <c r="Y175" s="21" t="str">
        <f>IF(X175=1,SUM($X$1:X174),"")</f>
        <v/>
      </c>
      <c r="Z175" s="21" t="str">
        <f t="shared" si="26"/>
        <v/>
      </c>
      <c r="AA175" s="21">
        <v>174</v>
      </c>
      <c r="AB175" s="21" t="str">
        <f t="shared" si="27"/>
        <v/>
      </c>
    </row>
    <row r="176" spans="1:28" x14ac:dyDescent="0.25">
      <c r="A176" s="21">
        <v>175</v>
      </c>
      <c r="B176" s="21" t="str">
        <f>IFERROR(VLOOKUP(A176,Ortsverzeichnis!$M$9:$N$9998,2,0),"")</f>
        <v/>
      </c>
      <c r="C176" s="21" t="str">
        <f>IF(B176="","",IF(COUNTIF(B$1:B176,B176)&gt;1,"",1))</f>
        <v/>
      </c>
      <c r="D176" s="21" t="str">
        <f>IF(C176=1,SUM($C$1:C175),"")</f>
        <v/>
      </c>
      <c r="E176" s="21" t="str">
        <f t="shared" si="20"/>
        <v/>
      </c>
      <c r="F176" s="21">
        <v>175</v>
      </c>
      <c r="G176" s="21" t="str">
        <f t="shared" si="21"/>
        <v/>
      </c>
      <c r="H176" s="21">
        <v>175</v>
      </c>
      <c r="I176" s="21" t="str">
        <f>IFERROR(VLOOKUP(H176,Ortsverzeichnis!$S$9:$T$9998,2,0),"")</f>
        <v/>
      </c>
      <c r="J176" s="21" t="str">
        <f>IF(I176="","",IF(COUNTIF(I$1:I176,I176)&gt;1,"",1))</f>
        <v/>
      </c>
      <c r="K176" s="21" t="str">
        <f>IF(J176=1,SUM($J$1:J175),"")</f>
        <v/>
      </c>
      <c r="L176" s="21" t="str">
        <f t="shared" si="22"/>
        <v/>
      </c>
      <c r="M176" s="21">
        <v>175</v>
      </c>
      <c r="N176" s="21" t="str">
        <f t="shared" si="23"/>
        <v/>
      </c>
      <c r="O176" s="21">
        <v>175</v>
      </c>
      <c r="P176" s="21" t="str">
        <f>IFERROR(VLOOKUP(O176,Ortsverzeichnis!$P$9:$Q$9998,2,0),"")</f>
        <v/>
      </c>
      <c r="Q176" s="21" t="str">
        <f>IF(P176="","",IF(COUNTIF(P$1:P176,P176)&gt;1,"",1))</f>
        <v/>
      </c>
      <c r="R176" s="21" t="str">
        <f>IF(Q176=1,SUM($Q$1:Q175),"")</f>
        <v/>
      </c>
      <c r="S176" s="21" t="str">
        <f t="shared" si="24"/>
        <v/>
      </c>
      <c r="T176" s="21">
        <v>175</v>
      </c>
      <c r="U176" s="21" t="str">
        <f t="shared" si="25"/>
        <v/>
      </c>
      <c r="V176" s="21">
        <v>175</v>
      </c>
      <c r="W176" s="21" t="str">
        <f>IFERROR(VLOOKUP(V176,Ortsverzeichnis!$J$9:$K$9998,2,0),"")</f>
        <v/>
      </c>
      <c r="X176" s="21" t="str">
        <f>IF(W176="","",IF(COUNTIF(W$1:W176,W176)&gt;1,"",1))</f>
        <v/>
      </c>
      <c r="Y176" s="21" t="str">
        <f>IF(X176=1,SUM($X$1:X175),"")</f>
        <v/>
      </c>
      <c r="Z176" s="21" t="str">
        <f t="shared" si="26"/>
        <v/>
      </c>
      <c r="AA176" s="21">
        <v>175</v>
      </c>
      <c r="AB176" s="21" t="str">
        <f t="shared" si="27"/>
        <v/>
      </c>
    </row>
    <row r="177" spans="1:28" x14ac:dyDescent="0.25">
      <c r="A177" s="21">
        <v>176</v>
      </c>
      <c r="B177" s="21" t="str">
        <f>IFERROR(VLOOKUP(A177,Ortsverzeichnis!$M$9:$N$9998,2,0),"")</f>
        <v/>
      </c>
      <c r="C177" s="21" t="str">
        <f>IF(B177="","",IF(COUNTIF(B$1:B177,B177)&gt;1,"",1))</f>
        <v/>
      </c>
      <c r="D177" s="21" t="str">
        <f>IF(C177=1,SUM($C$1:C176),"")</f>
        <v/>
      </c>
      <c r="E177" s="21" t="str">
        <f t="shared" si="20"/>
        <v/>
      </c>
      <c r="F177" s="21">
        <v>176</v>
      </c>
      <c r="G177" s="21" t="str">
        <f t="shared" si="21"/>
        <v/>
      </c>
      <c r="H177" s="21">
        <v>176</v>
      </c>
      <c r="I177" s="21" t="str">
        <f>IFERROR(VLOOKUP(H177,Ortsverzeichnis!$S$9:$T$9998,2,0),"")</f>
        <v/>
      </c>
      <c r="J177" s="21" t="str">
        <f>IF(I177="","",IF(COUNTIF(I$1:I177,I177)&gt;1,"",1))</f>
        <v/>
      </c>
      <c r="K177" s="21" t="str">
        <f>IF(J177=1,SUM($J$1:J176),"")</f>
        <v/>
      </c>
      <c r="L177" s="21" t="str">
        <f t="shared" si="22"/>
        <v/>
      </c>
      <c r="M177" s="21">
        <v>176</v>
      </c>
      <c r="N177" s="21" t="str">
        <f t="shared" si="23"/>
        <v/>
      </c>
      <c r="O177" s="21">
        <v>176</v>
      </c>
      <c r="P177" s="21" t="str">
        <f>IFERROR(VLOOKUP(O177,Ortsverzeichnis!$P$9:$Q$9998,2,0),"")</f>
        <v/>
      </c>
      <c r="Q177" s="21" t="str">
        <f>IF(P177="","",IF(COUNTIF(P$1:P177,P177)&gt;1,"",1))</f>
        <v/>
      </c>
      <c r="R177" s="21" t="str">
        <f>IF(Q177=1,SUM($Q$1:Q176),"")</f>
        <v/>
      </c>
      <c r="S177" s="21" t="str">
        <f t="shared" si="24"/>
        <v/>
      </c>
      <c r="T177" s="21">
        <v>176</v>
      </c>
      <c r="U177" s="21" t="str">
        <f t="shared" si="25"/>
        <v/>
      </c>
      <c r="V177" s="21">
        <v>176</v>
      </c>
      <c r="W177" s="21" t="str">
        <f>IFERROR(VLOOKUP(V177,Ortsverzeichnis!$J$9:$K$9998,2,0),"")</f>
        <v/>
      </c>
      <c r="X177" s="21" t="str">
        <f>IF(W177="","",IF(COUNTIF(W$1:W177,W177)&gt;1,"",1))</f>
        <v/>
      </c>
      <c r="Y177" s="21" t="str">
        <f>IF(X177=1,SUM($X$1:X176),"")</f>
        <v/>
      </c>
      <c r="Z177" s="21" t="str">
        <f t="shared" si="26"/>
        <v/>
      </c>
      <c r="AA177" s="21">
        <v>176</v>
      </c>
      <c r="AB177" s="21" t="str">
        <f t="shared" si="27"/>
        <v/>
      </c>
    </row>
    <row r="178" spans="1:28" x14ac:dyDescent="0.25">
      <c r="A178" s="21">
        <v>177</v>
      </c>
      <c r="B178" s="21" t="str">
        <f>IFERROR(VLOOKUP(A178,Ortsverzeichnis!$M$9:$N$9998,2,0),"")</f>
        <v/>
      </c>
      <c r="C178" s="21" t="str">
        <f>IF(B178="","",IF(COUNTIF(B$1:B178,B178)&gt;1,"",1))</f>
        <v/>
      </c>
      <c r="D178" s="21" t="str">
        <f>IF(C178=1,SUM($C$1:C177),"")</f>
        <v/>
      </c>
      <c r="E178" s="21" t="str">
        <f t="shared" si="20"/>
        <v/>
      </c>
      <c r="F178" s="21">
        <v>177</v>
      </c>
      <c r="G178" s="21" t="str">
        <f t="shared" si="21"/>
        <v/>
      </c>
      <c r="H178" s="21">
        <v>177</v>
      </c>
      <c r="I178" s="21" t="str">
        <f>IFERROR(VLOOKUP(H178,Ortsverzeichnis!$S$9:$T$9998,2,0),"")</f>
        <v/>
      </c>
      <c r="J178" s="21" t="str">
        <f>IF(I178="","",IF(COUNTIF(I$1:I178,I178)&gt;1,"",1))</f>
        <v/>
      </c>
      <c r="K178" s="21" t="str">
        <f>IF(J178=1,SUM($J$1:J177),"")</f>
        <v/>
      </c>
      <c r="L178" s="21" t="str">
        <f t="shared" si="22"/>
        <v/>
      </c>
      <c r="M178" s="21">
        <v>177</v>
      </c>
      <c r="N178" s="21" t="str">
        <f t="shared" si="23"/>
        <v/>
      </c>
      <c r="O178" s="21">
        <v>177</v>
      </c>
      <c r="P178" s="21" t="str">
        <f>IFERROR(VLOOKUP(O178,Ortsverzeichnis!$P$9:$Q$9998,2,0),"")</f>
        <v/>
      </c>
      <c r="Q178" s="21" t="str">
        <f>IF(P178="","",IF(COUNTIF(P$1:P178,P178)&gt;1,"",1))</f>
        <v/>
      </c>
      <c r="R178" s="21" t="str">
        <f>IF(Q178=1,SUM($Q$1:Q177),"")</f>
        <v/>
      </c>
      <c r="S178" s="21" t="str">
        <f t="shared" si="24"/>
        <v/>
      </c>
      <c r="T178" s="21">
        <v>177</v>
      </c>
      <c r="U178" s="21" t="str">
        <f t="shared" si="25"/>
        <v/>
      </c>
      <c r="V178" s="21">
        <v>177</v>
      </c>
      <c r="W178" s="21" t="str">
        <f>IFERROR(VLOOKUP(V178,Ortsverzeichnis!$J$9:$K$9998,2,0),"")</f>
        <v/>
      </c>
      <c r="X178" s="21" t="str">
        <f>IF(W178="","",IF(COUNTIF(W$1:W178,W178)&gt;1,"",1))</f>
        <v/>
      </c>
      <c r="Y178" s="21" t="str">
        <f>IF(X178=1,SUM($X$1:X177),"")</f>
        <v/>
      </c>
      <c r="Z178" s="21" t="str">
        <f t="shared" si="26"/>
        <v/>
      </c>
      <c r="AA178" s="21">
        <v>177</v>
      </c>
      <c r="AB178" s="21" t="str">
        <f t="shared" si="27"/>
        <v/>
      </c>
    </row>
    <row r="179" spans="1:28" x14ac:dyDescent="0.25">
      <c r="A179" s="21">
        <v>178</v>
      </c>
      <c r="B179" s="21" t="str">
        <f>IFERROR(VLOOKUP(A179,Ortsverzeichnis!$M$9:$N$9998,2,0),"")</f>
        <v/>
      </c>
      <c r="C179" s="21" t="str">
        <f>IF(B179="","",IF(COUNTIF(B$1:B179,B179)&gt;1,"",1))</f>
        <v/>
      </c>
      <c r="D179" s="21" t="str">
        <f>IF(C179=1,SUM($C$1:C178),"")</f>
        <v/>
      </c>
      <c r="E179" s="21" t="str">
        <f t="shared" si="20"/>
        <v/>
      </c>
      <c r="F179" s="21">
        <v>178</v>
      </c>
      <c r="G179" s="21" t="str">
        <f t="shared" si="21"/>
        <v/>
      </c>
      <c r="H179" s="21">
        <v>178</v>
      </c>
      <c r="I179" s="21" t="str">
        <f>IFERROR(VLOOKUP(H179,Ortsverzeichnis!$S$9:$T$9998,2,0),"")</f>
        <v/>
      </c>
      <c r="J179" s="21" t="str">
        <f>IF(I179="","",IF(COUNTIF(I$1:I179,I179)&gt;1,"",1))</f>
        <v/>
      </c>
      <c r="K179" s="21" t="str">
        <f>IF(J179=1,SUM($J$1:J178),"")</f>
        <v/>
      </c>
      <c r="L179" s="21" t="str">
        <f t="shared" si="22"/>
        <v/>
      </c>
      <c r="M179" s="21">
        <v>178</v>
      </c>
      <c r="N179" s="21" t="str">
        <f t="shared" si="23"/>
        <v/>
      </c>
      <c r="O179" s="21">
        <v>178</v>
      </c>
      <c r="P179" s="21" t="str">
        <f>IFERROR(VLOOKUP(O179,Ortsverzeichnis!$P$9:$Q$9998,2,0),"")</f>
        <v/>
      </c>
      <c r="Q179" s="21" t="str">
        <f>IF(P179="","",IF(COUNTIF(P$1:P179,P179)&gt;1,"",1))</f>
        <v/>
      </c>
      <c r="R179" s="21" t="str">
        <f>IF(Q179=1,SUM($Q$1:Q178),"")</f>
        <v/>
      </c>
      <c r="S179" s="21" t="str">
        <f t="shared" si="24"/>
        <v/>
      </c>
      <c r="T179" s="21">
        <v>178</v>
      </c>
      <c r="U179" s="21" t="str">
        <f t="shared" si="25"/>
        <v/>
      </c>
      <c r="V179" s="21">
        <v>178</v>
      </c>
      <c r="W179" s="21" t="str">
        <f>IFERROR(VLOOKUP(V179,Ortsverzeichnis!$J$9:$K$9998,2,0),"")</f>
        <v/>
      </c>
      <c r="X179" s="21" t="str">
        <f>IF(W179="","",IF(COUNTIF(W$1:W179,W179)&gt;1,"",1))</f>
        <v/>
      </c>
      <c r="Y179" s="21" t="str">
        <f>IF(X179=1,SUM($X$1:X178),"")</f>
        <v/>
      </c>
      <c r="Z179" s="21" t="str">
        <f t="shared" si="26"/>
        <v/>
      </c>
      <c r="AA179" s="21">
        <v>178</v>
      </c>
      <c r="AB179" s="21" t="str">
        <f t="shared" si="27"/>
        <v/>
      </c>
    </row>
    <row r="180" spans="1:28" x14ac:dyDescent="0.25">
      <c r="A180" s="21">
        <v>179</v>
      </c>
      <c r="B180" s="21" t="str">
        <f>IFERROR(VLOOKUP(A180,Ortsverzeichnis!$M$9:$N$9998,2,0),"")</f>
        <v/>
      </c>
      <c r="C180" s="21" t="str">
        <f>IF(B180="","",IF(COUNTIF(B$1:B180,B180)&gt;1,"",1))</f>
        <v/>
      </c>
      <c r="D180" s="21" t="str">
        <f>IF(C180=1,SUM($C$1:C179),"")</f>
        <v/>
      </c>
      <c r="E180" s="21" t="str">
        <f t="shared" si="20"/>
        <v/>
      </c>
      <c r="F180" s="21">
        <v>179</v>
      </c>
      <c r="G180" s="21" t="str">
        <f t="shared" si="21"/>
        <v/>
      </c>
      <c r="H180" s="21">
        <v>179</v>
      </c>
      <c r="I180" s="21" t="str">
        <f>IFERROR(VLOOKUP(H180,Ortsverzeichnis!$S$9:$T$9998,2,0),"")</f>
        <v/>
      </c>
      <c r="J180" s="21" t="str">
        <f>IF(I180="","",IF(COUNTIF(I$1:I180,I180)&gt;1,"",1))</f>
        <v/>
      </c>
      <c r="K180" s="21" t="str">
        <f>IF(J180=1,SUM($J$1:J179),"")</f>
        <v/>
      </c>
      <c r="L180" s="21" t="str">
        <f t="shared" si="22"/>
        <v/>
      </c>
      <c r="M180" s="21">
        <v>179</v>
      </c>
      <c r="N180" s="21" t="str">
        <f t="shared" si="23"/>
        <v/>
      </c>
      <c r="O180" s="21">
        <v>179</v>
      </c>
      <c r="P180" s="21" t="str">
        <f>IFERROR(VLOOKUP(O180,Ortsverzeichnis!$P$9:$Q$9998,2,0),"")</f>
        <v/>
      </c>
      <c r="Q180" s="21" t="str">
        <f>IF(P180="","",IF(COUNTIF(P$1:P180,P180)&gt;1,"",1))</f>
        <v/>
      </c>
      <c r="R180" s="21" t="str">
        <f>IF(Q180=1,SUM($Q$1:Q179),"")</f>
        <v/>
      </c>
      <c r="S180" s="21" t="str">
        <f t="shared" si="24"/>
        <v/>
      </c>
      <c r="T180" s="21">
        <v>179</v>
      </c>
      <c r="U180" s="21" t="str">
        <f t="shared" si="25"/>
        <v/>
      </c>
      <c r="V180" s="21">
        <v>179</v>
      </c>
      <c r="W180" s="21" t="str">
        <f>IFERROR(VLOOKUP(V180,Ortsverzeichnis!$J$9:$K$9998,2,0),"")</f>
        <v/>
      </c>
      <c r="X180" s="21" t="str">
        <f>IF(W180="","",IF(COUNTIF(W$1:W180,W180)&gt;1,"",1))</f>
        <v/>
      </c>
      <c r="Y180" s="21" t="str">
        <f>IF(X180=1,SUM($X$1:X179),"")</f>
        <v/>
      </c>
      <c r="Z180" s="21" t="str">
        <f t="shared" si="26"/>
        <v/>
      </c>
      <c r="AA180" s="21">
        <v>179</v>
      </c>
      <c r="AB180" s="21" t="str">
        <f t="shared" si="27"/>
        <v/>
      </c>
    </row>
    <row r="181" spans="1:28" x14ac:dyDescent="0.25">
      <c r="A181" s="21">
        <v>180</v>
      </c>
      <c r="B181" s="21" t="str">
        <f>IFERROR(VLOOKUP(A181,Ortsverzeichnis!$M$9:$N$9998,2,0),"")</f>
        <v/>
      </c>
      <c r="C181" s="21" t="str">
        <f>IF(B181="","",IF(COUNTIF(B$1:B181,B181)&gt;1,"",1))</f>
        <v/>
      </c>
      <c r="D181" s="21" t="str">
        <f>IF(C181=1,SUM($C$1:C180),"")</f>
        <v/>
      </c>
      <c r="E181" s="21" t="str">
        <f t="shared" si="20"/>
        <v/>
      </c>
      <c r="F181" s="21">
        <v>180</v>
      </c>
      <c r="G181" s="21" t="str">
        <f t="shared" si="21"/>
        <v/>
      </c>
      <c r="H181" s="21">
        <v>180</v>
      </c>
      <c r="I181" s="21" t="str">
        <f>IFERROR(VLOOKUP(H181,Ortsverzeichnis!$S$9:$T$9998,2,0),"")</f>
        <v/>
      </c>
      <c r="J181" s="21" t="str">
        <f>IF(I181="","",IF(COUNTIF(I$1:I181,I181)&gt;1,"",1))</f>
        <v/>
      </c>
      <c r="K181" s="21" t="str">
        <f>IF(J181=1,SUM($J$1:J180),"")</f>
        <v/>
      </c>
      <c r="L181" s="21" t="str">
        <f t="shared" si="22"/>
        <v/>
      </c>
      <c r="M181" s="21">
        <v>180</v>
      </c>
      <c r="N181" s="21" t="str">
        <f t="shared" si="23"/>
        <v/>
      </c>
      <c r="O181" s="21">
        <v>180</v>
      </c>
      <c r="P181" s="21" t="str">
        <f>IFERROR(VLOOKUP(O181,Ortsverzeichnis!$P$9:$Q$9998,2,0),"")</f>
        <v/>
      </c>
      <c r="Q181" s="21" t="str">
        <f>IF(P181="","",IF(COUNTIF(P$1:P181,P181)&gt;1,"",1))</f>
        <v/>
      </c>
      <c r="R181" s="21" t="str">
        <f>IF(Q181=1,SUM($Q$1:Q180),"")</f>
        <v/>
      </c>
      <c r="S181" s="21" t="str">
        <f t="shared" si="24"/>
        <v/>
      </c>
      <c r="T181" s="21">
        <v>180</v>
      </c>
      <c r="U181" s="21" t="str">
        <f t="shared" si="25"/>
        <v/>
      </c>
      <c r="V181" s="21">
        <v>180</v>
      </c>
      <c r="W181" s="21" t="str">
        <f>IFERROR(VLOOKUP(V181,Ortsverzeichnis!$J$9:$K$9998,2,0),"")</f>
        <v/>
      </c>
      <c r="X181" s="21" t="str">
        <f>IF(W181="","",IF(COUNTIF(W$1:W181,W181)&gt;1,"",1))</f>
        <v/>
      </c>
      <c r="Y181" s="21" t="str">
        <f>IF(X181=1,SUM($X$1:X180),"")</f>
        <v/>
      </c>
      <c r="Z181" s="21" t="str">
        <f t="shared" si="26"/>
        <v/>
      </c>
      <c r="AA181" s="21">
        <v>180</v>
      </c>
      <c r="AB181" s="21" t="str">
        <f t="shared" si="27"/>
        <v/>
      </c>
    </row>
    <row r="182" spans="1:28" x14ac:dyDescent="0.25">
      <c r="A182" s="21">
        <v>181</v>
      </c>
      <c r="B182" s="21" t="str">
        <f>IFERROR(VLOOKUP(A182,Ortsverzeichnis!$M$9:$N$9998,2,0),"")</f>
        <v/>
      </c>
      <c r="C182" s="21" t="str">
        <f>IF(B182="","",IF(COUNTIF(B$1:B182,B182)&gt;1,"",1))</f>
        <v/>
      </c>
      <c r="D182" s="21" t="str">
        <f>IF(C182=1,SUM($C$1:C181),"")</f>
        <v/>
      </c>
      <c r="E182" s="21" t="str">
        <f t="shared" si="20"/>
        <v/>
      </c>
      <c r="F182" s="21">
        <v>181</v>
      </c>
      <c r="G182" s="21" t="str">
        <f t="shared" si="21"/>
        <v/>
      </c>
      <c r="H182" s="21">
        <v>181</v>
      </c>
      <c r="I182" s="21" t="str">
        <f>IFERROR(VLOOKUP(H182,Ortsverzeichnis!$S$9:$T$9998,2,0),"")</f>
        <v/>
      </c>
      <c r="J182" s="21" t="str">
        <f>IF(I182="","",IF(COUNTIF(I$1:I182,I182)&gt;1,"",1))</f>
        <v/>
      </c>
      <c r="K182" s="21" t="str">
        <f>IF(J182=1,SUM($J$1:J181),"")</f>
        <v/>
      </c>
      <c r="L182" s="21" t="str">
        <f t="shared" si="22"/>
        <v/>
      </c>
      <c r="M182" s="21">
        <v>181</v>
      </c>
      <c r="N182" s="21" t="str">
        <f t="shared" si="23"/>
        <v/>
      </c>
      <c r="O182" s="21">
        <v>181</v>
      </c>
      <c r="P182" s="21" t="str">
        <f>IFERROR(VLOOKUP(O182,Ortsverzeichnis!$P$9:$Q$9998,2,0),"")</f>
        <v/>
      </c>
      <c r="Q182" s="21" t="str">
        <f>IF(P182="","",IF(COUNTIF(P$1:P182,P182)&gt;1,"",1))</f>
        <v/>
      </c>
      <c r="R182" s="21" t="str">
        <f>IF(Q182=1,SUM($Q$1:Q181),"")</f>
        <v/>
      </c>
      <c r="S182" s="21" t="str">
        <f t="shared" si="24"/>
        <v/>
      </c>
      <c r="T182" s="21">
        <v>181</v>
      </c>
      <c r="U182" s="21" t="str">
        <f t="shared" si="25"/>
        <v/>
      </c>
      <c r="V182" s="21">
        <v>181</v>
      </c>
      <c r="W182" s="21" t="str">
        <f>IFERROR(VLOOKUP(V182,Ortsverzeichnis!$J$9:$K$9998,2,0),"")</f>
        <v/>
      </c>
      <c r="X182" s="21" t="str">
        <f>IF(W182="","",IF(COUNTIF(W$1:W182,W182)&gt;1,"",1))</f>
        <v/>
      </c>
      <c r="Y182" s="21" t="str">
        <f>IF(X182=1,SUM($X$1:X181),"")</f>
        <v/>
      </c>
      <c r="Z182" s="21" t="str">
        <f t="shared" si="26"/>
        <v/>
      </c>
      <c r="AA182" s="21">
        <v>181</v>
      </c>
      <c r="AB182" s="21" t="str">
        <f t="shared" ref="AB182:AB213" si="28">IFERROR(VLOOKUP(AA172,Y:Z,2,0),"")</f>
        <v/>
      </c>
    </row>
    <row r="183" spans="1:28" x14ac:dyDescent="0.25">
      <c r="A183" s="21">
        <v>182</v>
      </c>
      <c r="B183" s="21" t="str">
        <f>IFERROR(VLOOKUP(A183,Ortsverzeichnis!$M$9:$N$9998,2,0),"")</f>
        <v/>
      </c>
      <c r="C183" s="21" t="str">
        <f>IF(B183="","",IF(COUNTIF(B$1:B183,B183)&gt;1,"",1))</f>
        <v/>
      </c>
      <c r="D183" s="21" t="str">
        <f>IF(C183=1,SUM($C$1:C182),"")</f>
        <v/>
      </c>
      <c r="E183" s="21" t="str">
        <f t="shared" si="20"/>
        <v/>
      </c>
      <c r="F183" s="21">
        <v>182</v>
      </c>
      <c r="G183" s="21" t="str">
        <f t="shared" si="21"/>
        <v/>
      </c>
      <c r="H183" s="21">
        <v>182</v>
      </c>
      <c r="I183" s="21" t="str">
        <f>IFERROR(VLOOKUP(H183,Ortsverzeichnis!$S$9:$T$9998,2,0),"")</f>
        <v/>
      </c>
      <c r="J183" s="21" t="str">
        <f>IF(I183="","",IF(COUNTIF(I$1:I183,I183)&gt;1,"",1))</f>
        <v/>
      </c>
      <c r="K183" s="21" t="str">
        <f>IF(J183=1,SUM($J$1:J182),"")</f>
        <v/>
      </c>
      <c r="L183" s="21" t="str">
        <f t="shared" si="22"/>
        <v/>
      </c>
      <c r="M183" s="21">
        <v>182</v>
      </c>
      <c r="N183" s="21" t="str">
        <f t="shared" si="23"/>
        <v/>
      </c>
      <c r="O183" s="21">
        <v>182</v>
      </c>
      <c r="P183" s="21" t="str">
        <f>IFERROR(VLOOKUP(O183,Ortsverzeichnis!$P$9:$Q$9998,2,0),"")</f>
        <v/>
      </c>
      <c r="Q183" s="21" t="str">
        <f>IF(P183="","",IF(COUNTIF(P$1:P183,P183)&gt;1,"",1))</f>
        <v/>
      </c>
      <c r="R183" s="21" t="str">
        <f>IF(Q183=1,SUM($Q$1:Q182),"")</f>
        <v/>
      </c>
      <c r="S183" s="21" t="str">
        <f t="shared" si="24"/>
        <v/>
      </c>
      <c r="T183" s="21">
        <v>182</v>
      </c>
      <c r="U183" s="21" t="str">
        <f t="shared" si="25"/>
        <v/>
      </c>
      <c r="V183" s="21">
        <v>182</v>
      </c>
      <c r="W183" s="21" t="str">
        <f>IFERROR(VLOOKUP(V183,Ortsverzeichnis!$J$9:$K$9998,2,0),"")</f>
        <v/>
      </c>
      <c r="X183" s="21" t="str">
        <f>IF(W183="","",IF(COUNTIF(W$1:W183,W183)&gt;1,"",1))</f>
        <v/>
      </c>
      <c r="Y183" s="21" t="str">
        <f>IF(X183=1,SUM($X$1:X182),"")</f>
        <v/>
      </c>
      <c r="Z183" s="21" t="str">
        <f t="shared" si="26"/>
        <v/>
      </c>
      <c r="AA183" s="21">
        <v>182</v>
      </c>
      <c r="AB183" s="21" t="str">
        <f t="shared" si="28"/>
        <v/>
      </c>
    </row>
    <row r="184" spans="1:28" x14ac:dyDescent="0.25">
      <c r="A184" s="21">
        <v>183</v>
      </c>
      <c r="B184" s="21" t="str">
        <f>IFERROR(VLOOKUP(A184,Ortsverzeichnis!$M$9:$N$9998,2,0),"")</f>
        <v/>
      </c>
      <c r="C184" s="21" t="str">
        <f>IF(B184="","",IF(COUNTIF(B$1:B184,B184)&gt;1,"",1))</f>
        <v/>
      </c>
      <c r="D184" s="21" t="str">
        <f>IF(C184=1,SUM($C$1:C183),"")</f>
        <v/>
      </c>
      <c r="E184" s="21" t="str">
        <f t="shared" si="20"/>
        <v/>
      </c>
      <c r="F184" s="21">
        <v>183</v>
      </c>
      <c r="G184" s="21" t="str">
        <f t="shared" si="21"/>
        <v/>
      </c>
      <c r="H184" s="21">
        <v>183</v>
      </c>
      <c r="I184" s="21" t="str">
        <f>IFERROR(VLOOKUP(H184,Ortsverzeichnis!$S$9:$T$9998,2,0),"")</f>
        <v/>
      </c>
      <c r="J184" s="21" t="str">
        <f>IF(I184="","",IF(COUNTIF(I$1:I184,I184)&gt;1,"",1))</f>
        <v/>
      </c>
      <c r="K184" s="21" t="str">
        <f>IF(J184=1,SUM($J$1:J183),"")</f>
        <v/>
      </c>
      <c r="L184" s="21" t="str">
        <f t="shared" si="22"/>
        <v/>
      </c>
      <c r="M184" s="21">
        <v>183</v>
      </c>
      <c r="N184" s="21" t="str">
        <f t="shared" si="23"/>
        <v/>
      </c>
      <c r="O184" s="21">
        <v>183</v>
      </c>
      <c r="P184" s="21" t="str">
        <f>IFERROR(VLOOKUP(O184,Ortsverzeichnis!$P$9:$Q$9998,2,0),"")</f>
        <v/>
      </c>
      <c r="Q184" s="21" t="str">
        <f>IF(P184="","",IF(COUNTIF(P$1:P184,P184)&gt;1,"",1))</f>
        <v/>
      </c>
      <c r="R184" s="21" t="str">
        <f>IF(Q184=1,SUM($Q$1:Q183),"")</f>
        <v/>
      </c>
      <c r="S184" s="21" t="str">
        <f t="shared" si="24"/>
        <v/>
      </c>
      <c r="T184" s="21">
        <v>183</v>
      </c>
      <c r="U184" s="21" t="str">
        <f t="shared" si="25"/>
        <v/>
      </c>
      <c r="V184" s="21">
        <v>183</v>
      </c>
      <c r="W184" s="21" t="str">
        <f>IFERROR(VLOOKUP(V184,Ortsverzeichnis!$J$9:$K$9998,2,0),"")</f>
        <v/>
      </c>
      <c r="X184" s="21" t="str">
        <f>IF(W184="","",IF(COUNTIF(W$1:W184,W184)&gt;1,"",1))</f>
        <v/>
      </c>
      <c r="Y184" s="21" t="str">
        <f>IF(X184=1,SUM($X$1:X183),"")</f>
        <v/>
      </c>
      <c r="Z184" s="21" t="str">
        <f t="shared" si="26"/>
        <v/>
      </c>
      <c r="AA184" s="21">
        <v>183</v>
      </c>
      <c r="AB184" s="21" t="str">
        <f t="shared" si="28"/>
        <v/>
      </c>
    </row>
    <row r="185" spans="1:28" x14ac:dyDescent="0.25">
      <c r="A185" s="21">
        <v>184</v>
      </c>
      <c r="B185" s="21" t="str">
        <f>IFERROR(VLOOKUP(A185,Ortsverzeichnis!$M$9:$N$9998,2,0),"")</f>
        <v/>
      </c>
      <c r="C185" s="21" t="str">
        <f>IF(B185="","",IF(COUNTIF(B$1:B185,B185)&gt;1,"",1))</f>
        <v/>
      </c>
      <c r="D185" s="21" t="str">
        <f>IF(C185=1,SUM($C$1:C184),"")</f>
        <v/>
      </c>
      <c r="E185" s="21" t="str">
        <f t="shared" si="20"/>
        <v/>
      </c>
      <c r="F185" s="21">
        <v>184</v>
      </c>
      <c r="G185" s="21" t="str">
        <f t="shared" si="21"/>
        <v/>
      </c>
      <c r="H185" s="21">
        <v>184</v>
      </c>
      <c r="I185" s="21" t="str">
        <f>IFERROR(VLOOKUP(H185,Ortsverzeichnis!$S$9:$T$9998,2,0),"")</f>
        <v/>
      </c>
      <c r="J185" s="21" t="str">
        <f>IF(I185="","",IF(COUNTIF(I$1:I185,I185)&gt;1,"",1))</f>
        <v/>
      </c>
      <c r="K185" s="21" t="str">
        <f>IF(J185=1,SUM($J$1:J184),"")</f>
        <v/>
      </c>
      <c r="L185" s="21" t="str">
        <f t="shared" si="22"/>
        <v/>
      </c>
      <c r="M185" s="21">
        <v>184</v>
      </c>
      <c r="N185" s="21" t="str">
        <f t="shared" si="23"/>
        <v/>
      </c>
      <c r="O185" s="21">
        <v>184</v>
      </c>
      <c r="P185" s="21" t="str">
        <f>IFERROR(VLOOKUP(O185,Ortsverzeichnis!$P$9:$Q$9998,2,0),"")</f>
        <v/>
      </c>
      <c r="Q185" s="21" t="str">
        <f>IF(P185="","",IF(COUNTIF(P$1:P185,P185)&gt;1,"",1))</f>
        <v/>
      </c>
      <c r="R185" s="21" t="str">
        <f>IF(Q185=1,SUM($Q$1:Q184),"")</f>
        <v/>
      </c>
      <c r="S185" s="21" t="str">
        <f t="shared" si="24"/>
        <v/>
      </c>
      <c r="T185" s="21">
        <v>184</v>
      </c>
      <c r="U185" s="21" t="str">
        <f t="shared" si="25"/>
        <v/>
      </c>
      <c r="V185" s="21">
        <v>184</v>
      </c>
      <c r="W185" s="21" t="str">
        <f>IFERROR(VLOOKUP(V185,Ortsverzeichnis!$J$9:$K$9998,2,0),"")</f>
        <v/>
      </c>
      <c r="X185" s="21" t="str">
        <f>IF(W185="","",IF(COUNTIF(W$1:W185,W185)&gt;1,"",1))</f>
        <v/>
      </c>
      <c r="Y185" s="21" t="str">
        <f>IF(X185=1,SUM($X$1:X184),"")</f>
        <v/>
      </c>
      <c r="Z185" s="21" t="str">
        <f t="shared" si="26"/>
        <v/>
      </c>
      <c r="AA185" s="21">
        <v>184</v>
      </c>
      <c r="AB185" s="21" t="str">
        <f t="shared" si="28"/>
        <v/>
      </c>
    </row>
    <row r="186" spans="1:28" x14ac:dyDescent="0.25">
      <c r="A186" s="21">
        <v>185</v>
      </c>
      <c r="B186" s="21" t="str">
        <f>IFERROR(VLOOKUP(A186,Ortsverzeichnis!$M$9:$N$9998,2,0),"")</f>
        <v/>
      </c>
      <c r="C186" s="21" t="str">
        <f>IF(B186="","",IF(COUNTIF(B$1:B186,B186)&gt;1,"",1))</f>
        <v/>
      </c>
      <c r="D186" s="21" t="str">
        <f>IF(C186=1,SUM($C$1:C185),"")</f>
        <v/>
      </c>
      <c r="E186" s="21" t="str">
        <f t="shared" si="20"/>
        <v/>
      </c>
      <c r="F186" s="21">
        <v>185</v>
      </c>
      <c r="G186" s="21" t="str">
        <f t="shared" si="21"/>
        <v/>
      </c>
      <c r="H186" s="21">
        <v>185</v>
      </c>
      <c r="I186" s="21" t="str">
        <f>IFERROR(VLOOKUP(H186,Ortsverzeichnis!$S$9:$T$9998,2,0),"")</f>
        <v/>
      </c>
      <c r="J186" s="21" t="str">
        <f>IF(I186="","",IF(COUNTIF(I$1:I186,I186)&gt;1,"",1))</f>
        <v/>
      </c>
      <c r="K186" s="21" t="str">
        <f>IF(J186=1,SUM($J$1:J185),"")</f>
        <v/>
      </c>
      <c r="L186" s="21" t="str">
        <f t="shared" si="22"/>
        <v/>
      </c>
      <c r="M186" s="21">
        <v>185</v>
      </c>
      <c r="N186" s="21" t="str">
        <f t="shared" si="23"/>
        <v/>
      </c>
      <c r="O186" s="21">
        <v>185</v>
      </c>
      <c r="P186" s="21" t="str">
        <f>IFERROR(VLOOKUP(O186,Ortsverzeichnis!$P$9:$Q$9998,2,0),"")</f>
        <v/>
      </c>
      <c r="Q186" s="21" t="str">
        <f>IF(P186="","",IF(COUNTIF(P$1:P186,P186)&gt;1,"",1))</f>
        <v/>
      </c>
      <c r="R186" s="21" t="str">
        <f>IF(Q186=1,SUM($Q$1:Q185),"")</f>
        <v/>
      </c>
      <c r="S186" s="21" t="str">
        <f t="shared" si="24"/>
        <v/>
      </c>
      <c r="T186" s="21">
        <v>185</v>
      </c>
      <c r="U186" s="21" t="str">
        <f t="shared" si="25"/>
        <v/>
      </c>
      <c r="V186" s="21">
        <v>185</v>
      </c>
      <c r="W186" s="21" t="str">
        <f>IFERROR(VLOOKUP(V186,Ortsverzeichnis!$J$9:$K$9998,2,0),"")</f>
        <v/>
      </c>
      <c r="X186" s="21" t="str">
        <f>IF(W186="","",IF(COUNTIF(W$1:W186,W186)&gt;1,"",1))</f>
        <v/>
      </c>
      <c r="Y186" s="21" t="str">
        <f>IF(X186=1,SUM($X$1:X185),"")</f>
        <v/>
      </c>
      <c r="Z186" s="21" t="str">
        <f t="shared" si="26"/>
        <v/>
      </c>
      <c r="AA186" s="21">
        <v>185</v>
      </c>
      <c r="AB186" s="21" t="str">
        <f t="shared" si="28"/>
        <v/>
      </c>
    </row>
    <row r="187" spans="1:28" x14ac:dyDescent="0.25">
      <c r="A187" s="21">
        <v>186</v>
      </c>
      <c r="B187" s="21" t="str">
        <f>IFERROR(VLOOKUP(A187,Ortsverzeichnis!$M$9:$N$9998,2,0),"")</f>
        <v/>
      </c>
      <c r="C187" s="21" t="str">
        <f>IF(B187="","",IF(COUNTIF(B$1:B187,B187)&gt;1,"",1))</f>
        <v/>
      </c>
      <c r="D187" s="21" t="str">
        <f>IF(C187=1,SUM($C$1:C186),"")</f>
        <v/>
      </c>
      <c r="E187" s="21" t="str">
        <f t="shared" si="20"/>
        <v/>
      </c>
      <c r="F187" s="21">
        <v>186</v>
      </c>
      <c r="G187" s="21" t="str">
        <f t="shared" si="21"/>
        <v/>
      </c>
      <c r="H187" s="21">
        <v>186</v>
      </c>
      <c r="I187" s="21" t="str">
        <f>IFERROR(VLOOKUP(H187,Ortsverzeichnis!$S$9:$T$9998,2,0),"")</f>
        <v/>
      </c>
      <c r="J187" s="21" t="str">
        <f>IF(I187="","",IF(COUNTIF(I$1:I187,I187)&gt;1,"",1))</f>
        <v/>
      </c>
      <c r="K187" s="21" t="str">
        <f>IF(J187=1,SUM($J$1:J186),"")</f>
        <v/>
      </c>
      <c r="L187" s="21" t="str">
        <f t="shared" si="22"/>
        <v/>
      </c>
      <c r="M187" s="21">
        <v>186</v>
      </c>
      <c r="N187" s="21" t="str">
        <f t="shared" si="23"/>
        <v/>
      </c>
      <c r="O187" s="21">
        <v>186</v>
      </c>
      <c r="P187" s="21" t="str">
        <f>IFERROR(VLOOKUP(O187,Ortsverzeichnis!$P$9:$Q$9998,2,0),"")</f>
        <v/>
      </c>
      <c r="Q187" s="21" t="str">
        <f>IF(P187="","",IF(COUNTIF(P$1:P187,P187)&gt;1,"",1))</f>
        <v/>
      </c>
      <c r="R187" s="21" t="str">
        <f>IF(Q187=1,SUM($Q$1:Q186),"")</f>
        <v/>
      </c>
      <c r="S187" s="21" t="str">
        <f t="shared" si="24"/>
        <v/>
      </c>
      <c r="T187" s="21">
        <v>186</v>
      </c>
      <c r="U187" s="21" t="str">
        <f t="shared" si="25"/>
        <v/>
      </c>
      <c r="V187" s="21">
        <v>186</v>
      </c>
      <c r="W187" s="21" t="str">
        <f>IFERROR(VLOOKUP(V187,Ortsverzeichnis!$J$9:$K$9998,2,0),"")</f>
        <v/>
      </c>
      <c r="X187" s="21" t="str">
        <f>IF(W187="","",IF(COUNTIF(W$1:W187,W187)&gt;1,"",1))</f>
        <v/>
      </c>
      <c r="Y187" s="21" t="str">
        <f>IF(X187=1,SUM($X$1:X186),"")</f>
        <v/>
      </c>
      <c r="Z187" s="21" t="str">
        <f t="shared" si="26"/>
        <v/>
      </c>
      <c r="AA187" s="21">
        <v>186</v>
      </c>
      <c r="AB187" s="21" t="str">
        <f t="shared" si="28"/>
        <v/>
      </c>
    </row>
    <row r="188" spans="1:28" x14ac:dyDescent="0.25">
      <c r="A188" s="21">
        <v>187</v>
      </c>
      <c r="B188" s="21" t="str">
        <f>IFERROR(VLOOKUP(A188,Ortsverzeichnis!$M$9:$N$9998,2,0),"")</f>
        <v/>
      </c>
      <c r="C188" s="21" t="str">
        <f>IF(B188="","",IF(COUNTIF(B$1:B188,B188)&gt;1,"",1))</f>
        <v/>
      </c>
      <c r="D188" s="21" t="str">
        <f>IF(C188=1,SUM($C$1:C187),"")</f>
        <v/>
      </c>
      <c r="E188" s="21" t="str">
        <f t="shared" si="20"/>
        <v/>
      </c>
      <c r="F188" s="21">
        <v>187</v>
      </c>
      <c r="G188" s="21" t="str">
        <f t="shared" si="21"/>
        <v/>
      </c>
      <c r="H188" s="21">
        <v>187</v>
      </c>
      <c r="I188" s="21" t="str">
        <f>IFERROR(VLOOKUP(H188,Ortsverzeichnis!$S$9:$T$9998,2,0),"")</f>
        <v/>
      </c>
      <c r="J188" s="21" t="str">
        <f>IF(I188="","",IF(COUNTIF(I$1:I188,I188)&gt;1,"",1))</f>
        <v/>
      </c>
      <c r="K188" s="21" t="str">
        <f>IF(J188=1,SUM($J$1:J187),"")</f>
        <v/>
      </c>
      <c r="L188" s="21" t="str">
        <f t="shared" si="22"/>
        <v/>
      </c>
      <c r="M188" s="21">
        <v>187</v>
      </c>
      <c r="N188" s="21" t="str">
        <f t="shared" si="23"/>
        <v/>
      </c>
      <c r="O188" s="21">
        <v>187</v>
      </c>
      <c r="P188" s="21" t="str">
        <f>IFERROR(VLOOKUP(O188,Ortsverzeichnis!$P$9:$Q$9998,2,0),"")</f>
        <v/>
      </c>
      <c r="Q188" s="21" t="str">
        <f>IF(P188="","",IF(COUNTIF(P$1:P188,P188)&gt;1,"",1))</f>
        <v/>
      </c>
      <c r="R188" s="21" t="str">
        <f>IF(Q188=1,SUM($Q$1:Q187),"")</f>
        <v/>
      </c>
      <c r="S188" s="21" t="str">
        <f t="shared" si="24"/>
        <v/>
      </c>
      <c r="T188" s="21">
        <v>187</v>
      </c>
      <c r="U188" s="21" t="str">
        <f t="shared" si="25"/>
        <v/>
      </c>
      <c r="V188" s="21">
        <v>187</v>
      </c>
      <c r="W188" s="21" t="str">
        <f>IFERROR(VLOOKUP(V188,Ortsverzeichnis!$J$9:$K$9998,2,0),"")</f>
        <v/>
      </c>
      <c r="X188" s="21" t="str">
        <f>IF(W188="","",IF(COUNTIF(W$1:W188,W188)&gt;1,"",1))</f>
        <v/>
      </c>
      <c r="Y188" s="21" t="str">
        <f>IF(X188=1,SUM($X$1:X187),"")</f>
        <v/>
      </c>
      <c r="Z188" s="21" t="str">
        <f t="shared" si="26"/>
        <v/>
      </c>
      <c r="AA188" s="21">
        <v>187</v>
      </c>
      <c r="AB188" s="21" t="str">
        <f t="shared" si="28"/>
        <v/>
      </c>
    </row>
    <row r="189" spans="1:28" x14ac:dyDescent="0.25">
      <c r="A189" s="21">
        <v>188</v>
      </c>
      <c r="B189" s="21" t="str">
        <f>IFERROR(VLOOKUP(A189,Ortsverzeichnis!$M$9:$N$9998,2,0),"")</f>
        <v/>
      </c>
      <c r="C189" s="21" t="str">
        <f>IF(B189="","",IF(COUNTIF(B$1:B189,B189)&gt;1,"",1))</f>
        <v/>
      </c>
      <c r="D189" s="21" t="str">
        <f>IF(C189=1,SUM($C$1:C188),"")</f>
        <v/>
      </c>
      <c r="E189" s="21" t="str">
        <f t="shared" si="20"/>
        <v/>
      </c>
      <c r="F189" s="21">
        <v>188</v>
      </c>
      <c r="G189" s="21" t="str">
        <f t="shared" si="21"/>
        <v/>
      </c>
      <c r="H189" s="21">
        <v>188</v>
      </c>
      <c r="I189" s="21" t="str">
        <f>IFERROR(VLOOKUP(H189,Ortsverzeichnis!$S$9:$T$9998,2,0),"")</f>
        <v/>
      </c>
      <c r="J189" s="21" t="str">
        <f>IF(I189="","",IF(COUNTIF(I$1:I189,I189)&gt;1,"",1))</f>
        <v/>
      </c>
      <c r="K189" s="21" t="str">
        <f>IF(J189=1,SUM($J$1:J188),"")</f>
        <v/>
      </c>
      <c r="L189" s="21" t="str">
        <f t="shared" si="22"/>
        <v/>
      </c>
      <c r="M189" s="21">
        <v>188</v>
      </c>
      <c r="N189" s="21" t="str">
        <f t="shared" si="23"/>
        <v/>
      </c>
      <c r="O189" s="21">
        <v>188</v>
      </c>
      <c r="P189" s="21" t="str">
        <f>IFERROR(VLOOKUP(O189,Ortsverzeichnis!$P$9:$Q$9998,2,0),"")</f>
        <v/>
      </c>
      <c r="Q189" s="21" t="str">
        <f>IF(P189="","",IF(COUNTIF(P$1:P189,P189)&gt;1,"",1))</f>
        <v/>
      </c>
      <c r="R189" s="21" t="str">
        <f>IF(Q189=1,SUM($Q$1:Q188),"")</f>
        <v/>
      </c>
      <c r="S189" s="21" t="str">
        <f t="shared" si="24"/>
        <v/>
      </c>
      <c r="T189" s="21">
        <v>188</v>
      </c>
      <c r="U189" s="21" t="str">
        <f t="shared" si="25"/>
        <v/>
      </c>
      <c r="V189" s="21">
        <v>188</v>
      </c>
      <c r="W189" s="21" t="str">
        <f>IFERROR(VLOOKUP(V189,Ortsverzeichnis!$J$9:$K$9998,2,0),"")</f>
        <v/>
      </c>
      <c r="X189" s="21" t="str">
        <f>IF(W189="","",IF(COUNTIF(W$1:W189,W189)&gt;1,"",1))</f>
        <v/>
      </c>
      <c r="Y189" s="21" t="str">
        <f>IF(X189=1,SUM($X$1:X188),"")</f>
        <v/>
      </c>
      <c r="Z189" s="21" t="str">
        <f t="shared" si="26"/>
        <v/>
      </c>
      <c r="AA189" s="21">
        <v>188</v>
      </c>
      <c r="AB189" s="21" t="str">
        <f t="shared" si="28"/>
        <v/>
      </c>
    </row>
    <row r="190" spans="1:28" x14ac:dyDescent="0.25">
      <c r="A190" s="21">
        <v>189</v>
      </c>
      <c r="B190" s="21" t="str">
        <f>IFERROR(VLOOKUP(A190,Ortsverzeichnis!$M$9:$N$9998,2,0),"")</f>
        <v/>
      </c>
      <c r="C190" s="21" t="str">
        <f>IF(B190="","",IF(COUNTIF(B$1:B190,B190)&gt;1,"",1))</f>
        <v/>
      </c>
      <c r="D190" s="21" t="str">
        <f>IF(C190=1,SUM($C$1:C189),"")</f>
        <v/>
      </c>
      <c r="E190" s="21" t="str">
        <f t="shared" si="20"/>
        <v/>
      </c>
      <c r="F190" s="21">
        <v>189</v>
      </c>
      <c r="G190" s="21" t="str">
        <f t="shared" si="21"/>
        <v/>
      </c>
      <c r="H190" s="21">
        <v>189</v>
      </c>
      <c r="I190" s="21" t="str">
        <f>IFERROR(VLOOKUP(H190,Ortsverzeichnis!$S$9:$T$9998,2,0),"")</f>
        <v/>
      </c>
      <c r="J190" s="21" t="str">
        <f>IF(I190="","",IF(COUNTIF(I$1:I190,I190)&gt;1,"",1))</f>
        <v/>
      </c>
      <c r="K190" s="21" t="str">
        <f>IF(J190=1,SUM($J$1:J189),"")</f>
        <v/>
      </c>
      <c r="L190" s="21" t="str">
        <f t="shared" si="22"/>
        <v/>
      </c>
      <c r="M190" s="21">
        <v>189</v>
      </c>
      <c r="N190" s="21" t="str">
        <f t="shared" si="23"/>
        <v/>
      </c>
      <c r="O190" s="21">
        <v>189</v>
      </c>
      <c r="P190" s="21" t="str">
        <f>IFERROR(VLOOKUP(O190,Ortsverzeichnis!$P$9:$Q$9998,2,0),"")</f>
        <v/>
      </c>
      <c r="Q190" s="21" t="str">
        <f>IF(P190="","",IF(COUNTIF(P$1:P190,P190)&gt;1,"",1))</f>
        <v/>
      </c>
      <c r="R190" s="21" t="str">
        <f>IF(Q190=1,SUM($Q$1:Q189),"")</f>
        <v/>
      </c>
      <c r="S190" s="21" t="str">
        <f t="shared" si="24"/>
        <v/>
      </c>
      <c r="T190" s="21">
        <v>189</v>
      </c>
      <c r="U190" s="21" t="str">
        <f t="shared" si="25"/>
        <v/>
      </c>
      <c r="V190" s="21">
        <v>189</v>
      </c>
      <c r="W190" s="21" t="str">
        <f>IFERROR(VLOOKUP(V190,Ortsverzeichnis!$J$9:$K$9998,2,0),"")</f>
        <v/>
      </c>
      <c r="X190" s="21" t="str">
        <f>IF(W190="","",IF(COUNTIF(W$1:W190,W190)&gt;1,"",1))</f>
        <v/>
      </c>
      <c r="Y190" s="21" t="str">
        <f>IF(X190=1,SUM($X$1:X189),"")</f>
        <v/>
      </c>
      <c r="Z190" s="21" t="str">
        <f t="shared" si="26"/>
        <v/>
      </c>
      <c r="AA190" s="21">
        <v>189</v>
      </c>
      <c r="AB190" s="21" t="str">
        <f t="shared" si="28"/>
        <v/>
      </c>
    </row>
    <row r="191" spans="1:28" x14ac:dyDescent="0.25">
      <c r="A191" s="21">
        <v>190</v>
      </c>
      <c r="B191" s="21" t="str">
        <f>IFERROR(VLOOKUP(A191,Ortsverzeichnis!$M$9:$N$9998,2,0),"")</f>
        <v/>
      </c>
      <c r="C191" s="21" t="str">
        <f>IF(B191="","",IF(COUNTIF(B$1:B191,B191)&gt;1,"",1))</f>
        <v/>
      </c>
      <c r="D191" s="21" t="str">
        <f>IF(C191=1,SUM($C$1:C190),"")</f>
        <v/>
      </c>
      <c r="E191" s="21" t="str">
        <f t="shared" si="20"/>
        <v/>
      </c>
      <c r="F191" s="21">
        <v>190</v>
      </c>
      <c r="G191" s="21" t="str">
        <f t="shared" si="21"/>
        <v/>
      </c>
      <c r="H191" s="21">
        <v>190</v>
      </c>
      <c r="I191" s="21" t="str">
        <f>IFERROR(VLOOKUP(H191,Ortsverzeichnis!$S$9:$T$9998,2,0),"")</f>
        <v/>
      </c>
      <c r="J191" s="21" t="str">
        <f>IF(I191="","",IF(COUNTIF(I$1:I191,I191)&gt;1,"",1))</f>
        <v/>
      </c>
      <c r="K191" s="21" t="str">
        <f>IF(J191=1,SUM($J$1:J190),"")</f>
        <v/>
      </c>
      <c r="L191" s="21" t="str">
        <f t="shared" si="22"/>
        <v/>
      </c>
      <c r="M191" s="21">
        <v>190</v>
      </c>
      <c r="N191" s="21" t="str">
        <f t="shared" si="23"/>
        <v/>
      </c>
      <c r="O191" s="21">
        <v>190</v>
      </c>
      <c r="P191" s="21" t="str">
        <f>IFERROR(VLOOKUP(O191,Ortsverzeichnis!$P$9:$Q$9998,2,0),"")</f>
        <v/>
      </c>
      <c r="Q191" s="21" t="str">
        <f>IF(P191="","",IF(COUNTIF(P$1:P191,P191)&gt;1,"",1))</f>
        <v/>
      </c>
      <c r="R191" s="21" t="str">
        <f>IF(Q191=1,SUM($Q$1:Q190),"")</f>
        <v/>
      </c>
      <c r="S191" s="21" t="str">
        <f t="shared" si="24"/>
        <v/>
      </c>
      <c r="T191" s="21">
        <v>190</v>
      </c>
      <c r="U191" s="21" t="str">
        <f t="shared" si="25"/>
        <v/>
      </c>
      <c r="V191" s="21">
        <v>190</v>
      </c>
      <c r="W191" s="21" t="str">
        <f>IFERROR(VLOOKUP(V191,Ortsverzeichnis!$J$9:$K$9998,2,0),"")</f>
        <v/>
      </c>
      <c r="X191" s="21" t="str">
        <f>IF(W191="","",IF(COUNTIF(W$1:W191,W191)&gt;1,"",1))</f>
        <v/>
      </c>
      <c r="Y191" s="21" t="str">
        <f>IF(X191=1,SUM($X$1:X190),"")</f>
        <v/>
      </c>
      <c r="Z191" s="21" t="str">
        <f t="shared" si="26"/>
        <v/>
      </c>
      <c r="AA191" s="21">
        <v>190</v>
      </c>
      <c r="AB191" s="21" t="str">
        <f t="shared" si="28"/>
        <v/>
      </c>
    </row>
    <row r="192" spans="1:28" x14ac:dyDescent="0.25">
      <c r="A192" s="21">
        <v>191</v>
      </c>
      <c r="B192" s="21" t="str">
        <f>IFERROR(VLOOKUP(A192,Ortsverzeichnis!$M$9:$N$9998,2,0),"")</f>
        <v/>
      </c>
      <c r="C192" s="21" t="str">
        <f>IF(B192="","",IF(COUNTIF(B$1:B192,B192)&gt;1,"",1))</f>
        <v/>
      </c>
      <c r="D192" s="21" t="str">
        <f>IF(C192=1,SUM($C$1:C191),"")</f>
        <v/>
      </c>
      <c r="E192" s="21" t="str">
        <f t="shared" si="20"/>
        <v/>
      </c>
      <c r="F192" s="21">
        <v>191</v>
      </c>
      <c r="G192" s="21" t="str">
        <f t="shared" si="21"/>
        <v/>
      </c>
      <c r="H192" s="21">
        <v>191</v>
      </c>
      <c r="I192" s="21" t="str">
        <f>IFERROR(VLOOKUP(H192,Ortsverzeichnis!$S$9:$T$9998,2,0),"")</f>
        <v/>
      </c>
      <c r="J192" s="21" t="str">
        <f>IF(I192="","",IF(COUNTIF(I$1:I192,I192)&gt;1,"",1))</f>
        <v/>
      </c>
      <c r="K192" s="21" t="str">
        <f>IF(J192=1,SUM($J$1:J191),"")</f>
        <v/>
      </c>
      <c r="L192" s="21" t="str">
        <f t="shared" si="22"/>
        <v/>
      </c>
      <c r="M192" s="21">
        <v>191</v>
      </c>
      <c r="N192" s="21" t="str">
        <f t="shared" si="23"/>
        <v/>
      </c>
      <c r="O192" s="21">
        <v>191</v>
      </c>
      <c r="P192" s="21" t="str">
        <f>IFERROR(VLOOKUP(O192,Ortsverzeichnis!$P$9:$Q$9998,2,0),"")</f>
        <v/>
      </c>
      <c r="Q192" s="21" t="str">
        <f>IF(P192="","",IF(COUNTIF(P$1:P192,P192)&gt;1,"",1))</f>
        <v/>
      </c>
      <c r="R192" s="21" t="str">
        <f>IF(Q192=1,SUM($Q$1:Q191),"")</f>
        <v/>
      </c>
      <c r="S192" s="21" t="str">
        <f t="shared" si="24"/>
        <v/>
      </c>
      <c r="T192" s="21">
        <v>191</v>
      </c>
      <c r="U192" s="21" t="str">
        <f t="shared" si="25"/>
        <v/>
      </c>
      <c r="V192" s="21">
        <v>191</v>
      </c>
      <c r="W192" s="21" t="str">
        <f>IFERROR(VLOOKUP(V192,Ortsverzeichnis!$J$9:$K$9998,2,0),"")</f>
        <v/>
      </c>
      <c r="X192" s="21" t="str">
        <f>IF(W192="","",IF(COUNTIF(W$1:W192,W192)&gt;1,"",1))</f>
        <v/>
      </c>
      <c r="Y192" s="21" t="str">
        <f>IF(X192=1,SUM($X$1:X191),"")</f>
        <v/>
      </c>
      <c r="Z192" s="21" t="str">
        <f t="shared" si="26"/>
        <v/>
      </c>
      <c r="AA192" s="21">
        <v>191</v>
      </c>
      <c r="AB192" s="21" t="str">
        <f t="shared" si="28"/>
        <v/>
      </c>
    </row>
    <row r="193" spans="1:28" x14ac:dyDescent="0.25">
      <c r="A193" s="21">
        <v>192</v>
      </c>
      <c r="B193" s="21" t="str">
        <f>IFERROR(VLOOKUP(A193,Ortsverzeichnis!$M$9:$N$9998,2,0),"")</f>
        <v/>
      </c>
      <c r="C193" s="21" t="str">
        <f>IF(B193="","",IF(COUNTIF(B$1:B193,B193)&gt;1,"",1))</f>
        <v/>
      </c>
      <c r="D193" s="21" t="str">
        <f>IF(C193=1,SUM($C$1:C192),"")</f>
        <v/>
      </c>
      <c r="E193" s="21" t="str">
        <f t="shared" si="20"/>
        <v/>
      </c>
      <c r="F193" s="21">
        <v>192</v>
      </c>
      <c r="G193" s="21" t="str">
        <f t="shared" si="21"/>
        <v/>
      </c>
      <c r="H193" s="21">
        <v>192</v>
      </c>
      <c r="I193" s="21" t="str">
        <f>IFERROR(VLOOKUP(H193,Ortsverzeichnis!$S$9:$T$9998,2,0),"")</f>
        <v/>
      </c>
      <c r="J193" s="21" t="str">
        <f>IF(I193="","",IF(COUNTIF(I$1:I193,I193)&gt;1,"",1))</f>
        <v/>
      </c>
      <c r="K193" s="21" t="str">
        <f>IF(J193=1,SUM($J$1:J192),"")</f>
        <v/>
      </c>
      <c r="L193" s="21" t="str">
        <f t="shared" si="22"/>
        <v/>
      </c>
      <c r="M193" s="21">
        <v>192</v>
      </c>
      <c r="N193" s="21" t="str">
        <f t="shared" si="23"/>
        <v/>
      </c>
      <c r="O193" s="21">
        <v>192</v>
      </c>
      <c r="P193" s="21" t="str">
        <f>IFERROR(VLOOKUP(O193,Ortsverzeichnis!$P$9:$Q$9998,2,0),"")</f>
        <v/>
      </c>
      <c r="Q193" s="21" t="str">
        <f>IF(P193="","",IF(COUNTIF(P$1:P193,P193)&gt;1,"",1))</f>
        <v/>
      </c>
      <c r="R193" s="21" t="str">
        <f>IF(Q193=1,SUM($Q$1:Q192),"")</f>
        <v/>
      </c>
      <c r="S193" s="21" t="str">
        <f t="shared" si="24"/>
        <v/>
      </c>
      <c r="T193" s="21">
        <v>192</v>
      </c>
      <c r="U193" s="21" t="str">
        <f t="shared" si="25"/>
        <v/>
      </c>
      <c r="V193" s="21">
        <v>192</v>
      </c>
      <c r="W193" s="21" t="str">
        <f>IFERROR(VLOOKUP(V193,Ortsverzeichnis!$J$9:$K$9998,2,0),"")</f>
        <v/>
      </c>
      <c r="X193" s="21" t="str">
        <f>IF(W193="","",IF(COUNTIF(W$1:W193,W193)&gt;1,"",1))</f>
        <v/>
      </c>
      <c r="Y193" s="21" t="str">
        <f>IF(X193=1,SUM($X$1:X192),"")</f>
        <v/>
      </c>
      <c r="Z193" s="21" t="str">
        <f t="shared" si="26"/>
        <v/>
      </c>
      <c r="AA193" s="21">
        <v>192</v>
      </c>
      <c r="AB193" s="21" t="str">
        <f t="shared" si="28"/>
        <v/>
      </c>
    </row>
    <row r="194" spans="1:28" x14ac:dyDescent="0.25">
      <c r="A194" s="21">
        <v>193</v>
      </c>
      <c r="B194" s="21" t="str">
        <f>IFERROR(VLOOKUP(A194,Ortsverzeichnis!$M$9:$N$9998,2,0),"")</f>
        <v/>
      </c>
      <c r="C194" s="21" t="str">
        <f>IF(B194="","",IF(COUNTIF(B$1:B194,B194)&gt;1,"",1))</f>
        <v/>
      </c>
      <c r="D194" s="21" t="str">
        <f>IF(C194=1,SUM($C$1:C193),"")</f>
        <v/>
      </c>
      <c r="E194" s="21" t="str">
        <f t="shared" si="20"/>
        <v/>
      </c>
      <c r="F194" s="21">
        <v>193</v>
      </c>
      <c r="G194" s="21" t="str">
        <f t="shared" si="21"/>
        <v/>
      </c>
      <c r="H194" s="21">
        <v>193</v>
      </c>
      <c r="I194" s="21" t="str">
        <f>IFERROR(VLOOKUP(H194,Ortsverzeichnis!$S$9:$T$9998,2,0),"")</f>
        <v/>
      </c>
      <c r="J194" s="21" t="str">
        <f>IF(I194="","",IF(COUNTIF(I$1:I194,I194)&gt;1,"",1))</f>
        <v/>
      </c>
      <c r="K194" s="21" t="str">
        <f>IF(J194=1,SUM($J$1:J193),"")</f>
        <v/>
      </c>
      <c r="L194" s="21" t="str">
        <f t="shared" si="22"/>
        <v/>
      </c>
      <c r="M194" s="21">
        <v>193</v>
      </c>
      <c r="N194" s="21" t="str">
        <f t="shared" si="23"/>
        <v/>
      </c>
      <c r="O194" s="21">
        <v>193</v>
      </c>
      <c r="P194" s="21" t="str">
        <f>IFERROR(VLOOKUP(O194,Ortsverzeichnis!$P$9:$Q$9998,2,0),"")</f>
        <v/>
      </c>
      <c r="Q194" s="21" t="str">
        <f>IF(P194="","",IF(COUNTIF(P$1:P194,P194)&gt;1,"",1))</f>
        <v/>
      </c>
      <c r="R194" s="21" t="str">
        <f>IF(Q194=1,SUM($Q$1:Q193),"")</f>
        <v/>
      </c>
      <c r="S194" s="21" t="str">
        <f t="shared" si="24"/>
        <v/>
      </c>
      <c r="T194" s="21">
        <v>193</v>
      </c>
      <c r="U194" s="21" t="str">
        <f t="shared" si="25"/>
        <v/>
      </c>
      <c r="V194" s="21">
        <v>193</v>
      </c>
      <c r="W194" s="21" t="str">
        <f>IFERROR(VLOOKUP(V194,Ortsverzeichnis!$J$9:$K$9998,2,0),"")</f>
        <v/>
      </c>
      <c r="X194" s="21" t="str">
        <f>IF(W194="","",IF(COUNTIF(W$1:W194,W194)&gt;1,"",1))</f>
        <v/>
      </c>
      <c r="Y194" s="21" t="str">
        <f>IF(X194=1,SUM($X$1:X193),"")</f>
        <v/>
      </c>
      <c r="Z194" s="21" t="str">
        <f t="shared" si="26"/>
        <v/>
      </c>
      <c r="AA194" s="21">
        <v>193</v>
      </c>
      <c r="AB194" s="21" t="str">
        <f t="shared" si="28"/>
        <v/>
      </c>
    </row>
    <row r="195" spans="1:28" x14ac:dyDescent="0.25">
      <c r="A195" s="21">
        <v>194</v>
      </c>
      <c r="B195" s="21" t="str">
        <f>IFERROR(VLOOKUP(A195,Ortsverzeichnis!$M$9:$N$9998,2,0),"")</f>
        <v/>
      </c>
      <c r="C195" s="21" t="str">
        <f>IF(B195="","",IF(COUNTIF(B$1:B195,B195)&gt;1,"",1))</f>
        <v/>
      </c>
      <c r="D195" s="21" t="str">
        <f>IF(C195=1,SUM($C$1:C194),"")</f>
        <v/>
      </c>
      <c r="E195" s="21" t="str">
        <f t="shared" ref="E195:E221" si="29">IF(C195=1,B195,"")</f>
        <v/>
      </c>
      <c r="F195" s="21">
        <v>194</v>
      </c>
      <c r="G195" s="21" t="str">
        <f t="shared" ref="G195:G221" si="30">IFERROR(VLOOKUP(F195,D195:E1192,2,0),"")</f>
        <v/>
      </c>
      <c r="H195" s="21">
        <v>194</v>
      </c>
      <c r="I195" s="21" t="str">
        <f>IFERROR(VLOOKUP(H195,Ortsverzeichnis!$S$9:$T$9998,2,0),"")</f>
        <v/>
      </c>
      <c r="J195" s="21" t="str">
        <f>IF(I195="","",IF(COUNTIF(I$1:I195,I195)&gt;1,"",1))</f>
        <v/>
      </c>
      <c r="K195" s="21" t="str">
        <f>IF(J195=1,SUM($J$1:J194),"")</f>
        <v/>
      </c>
      <c r="L195" s="21" t="str">
        <f t="shared" ref="L195:L221" si="31">IF(J195=1,I195,"")</f>
        <v/>
      </c>
      <c r="M195" s="21">
        <v>194</v>
      </c>
      <c r="N195" s="21" t="str">
        <f t="shared" ref="N195:N221" si="32">IFERROR(VLOOKUP(M195,K195:L1192,2,0),"")</f>
        <v/>
      </c>
      <c r="O195" s="21">
        <v>194</v>
      </c>
      <c r="P195" s="21" t="str">
        <f>IFERROR(VLOOKUP(O195,Ortsverzeichnis!$P$9:$Q$9998,2,0),"")</f>
        <v/>
      </c>
      <c r="Q195" s="21" t="str">
        <f>IF(P195="","",IF(COUNTIF(P$1:P195,P195)&gt;1,"",1))</f>
        <v/>
      </c>
      <c r="R195" s="21" t="str">
        <f>IF(Q195=1,SUM($Q$1:Q194),"")</f>
        <v/>
      </c>
      <c r="S195" s="21" t="str">
        <f t="shared" ref="S195:S221" si="33">IF(Q195=1,P195,"")</f>
        <v/>
      </c>
      <c r="T195" s="21">
        <v>194</v>
      </c>
      <c r="U195" s="21" t="str">
        <f t="shared" ref="U195:U221" si="34">IFERROR(VLOOKUP(T195,R:S,2,0),"")</f>
        <v/>
      </c>
      <c r="V195" s="21">
        <v>194</v>
      </c>
      <c r="W195" s="21" t="str">
        <f>IFERROR(VLOOKUP(V195,Ortsverzeichnis!$J$9:$K$9998,2,0),"")</f>
        <v/>
      </c>
      <c r="X195" s="21" t="str">
        <f>IF(W195="","",IF(COUNTIF(W$1:W195,W195)&gt;1,"",1))</f>
        <v/>
      </c>
      <c r="Y195" s="21" t="str">
        <f>IF(X195=1,SUM($X$1:X194),"")</f>
        <v/>
      </c>
      <c r="Z195" s="21" t="str">
        <f t="shared" ref="Z195:Z221" si="35">IF(X195=1,W195,"")</f>
        <v/>
      </c>
      <c r="AA195" s="21">
        <v>194</v>
      </c>
      <c r="AB195" s="21" t="str">
        <f t="shared" si="28"/>
        <v/>
      </c>
    </row>
    <row r="196" spans="1:28" x14ac:dyDescent="0.25">
      <c r="A196" s="21">
        <v>195</v>
      </c>
      <c r="B196" s="21" t="str">
        <f>IFERROR(VLOOKUP(A196,Ortsverzeichnis!$M$9:$N$9998,2,0),"")</f>
        <v/>
      </c>
      <c r="C196" s="21" t="str">
        <f>IF(B196="","",IF(COUNTIF(B$1:B196,B196)&gt;1,"",1))</f>
        <v/>
      </c>
      <c r="D196" s="21" t="str">
        <f>IF(C196=1,SUM($C$1:C195),"")</f>
        <v/>
      </c>
      <c r="E196" s="21" t="str">
        <f t="shared" si="29"/>
        <v/>
      </c>
      <c r="F196" s="21">
        <v>195</v>
      </c>
      <c r="G196" s="21" t="str">
        <f t="shared" si="30"/>
        <v/>
      </c>
      <c r="H196" s="21">
        <v>195</v>
      </c>
      <c r="I196" s="21" t="str">
        <f>IFERROR(VLOOKUP(H196,Ortsverzeichnis!$S$9:$T$9998,2,0),"")</f>
        <v/>
      </c>
      <c r="J196" s="21" t="str">
        <f>IF(I196="","",IF(COUNTIF(I$1:I196,I196)&gt;1,"",1))</f>
        <v/>
      </c>
      <c r="K196" s="21" t="str">
        <f>IF(J196=1,SUM($J$1:J195),"")</f>
        <v/>
      </c>
      <c r="L196" s="21" t="str">
        <f t="shared" si="31"/>
        <v/>
      </c>
      <c r="M196" s="21">
        <v>195</v>
      </c>
      <c r="N196" s="21" t="str">
        <f t="shared" si="32"/>
        <v/>
      </c>
      <c r="O196" s="21">
        <v>195</v>
      </c>
      <c r="P196" s="21" t="str">
        <f>IFERROR(VLOOKUP(O196,Ortsverzeichnis!$P$9:$Q$9998,2,0),"")</f>
        <v/>
      </c>
      <c r="Q196" s="21" t="str">
        <f>IF(P196="","",IF(COUNTIF(P$1:P196,P196)&gt;1,"",1))</f>
        <v/>
      </c>
      <c r="R196" s="21" t="str">
        <f>IF(Q196=1,SUM($Q$1:Q195),"")</f>
        <v/>
      </c>
      <c r="S196" s="21" t="str">
        <f t="shared" si="33"/>
        <v/>
      </c>
      <c r="T196" s="21">
        <v>195</v>
      </c>
      <c r="U196" s="21" t="str">
        <f t="shared" si="34"/>
        <v/>
      </c>
      <c r="V196" s="21">
        <v>195</v>
      </c>
      <c r="W196" s="21" t="str">
        <f>IFERROR(VLOOKUP(V196,Ortsverzeichnis!$J$9:$K$9998,2,0),"")</f>
        <v/>
      </c>
      <c r="X196" s="21" t="str">
        <f>IF(W196="","",IF(COUNTIF(W$1:W196,W196)&gt;1,"",1))</f>
        <v/>
      </c>
      <c r="Y196" s="21" t="str">
        <f>IF(X196=1,SUM($X$1:X195),"")</f>
        <v/>
      </c>
      <c r="Z196" s="21" t="str">
        <f t="shared" si="35"/>
        <v/>
      </c>
      <c r="AA196" s="21">
        <v>195</v>
      </c>
      <c r="AB196" s="21" t="str">
        <f t="shared" si="28"/>
        <v/>
      </c>
    </row>
    <row r="197" spans="1:28" x14ac:dyDescent="0.25">
      <c r="A197" s="21">
        <v>196</v>
      </c>
      <c r="B197" s="21" t="str">
        <f>IFERROR(VLOOKUP(A197,Ortsverzeichnis!$M$9:$N$9998,2,0),"")</f>
        <v/>
      </c>
      <c r="C197" s="21" t="str">
        <f>IF(B197="","",IF(COUNTIF(B$1:B197,B197)&gt;1,"",1))</f>
        <v/>
      </c>
      <c r="D197" s="21" t="str">
        <f>IF(C197=1,SUM($C$1:C196),"")</f>
        <v/>
      </c>
      <c r="E197" s="21" t="str">
        <f t="shared" si="29"/>
        <v/>
      </c>
      <c r="F197" s="21">
        <v>196</v>
      </c>
      <c r="G197" s="21" t="str">
        <f t="shared" si="30"/>
        <v/>
      </c>
      <c r="H197" s="21">
        <v>196</v>
      </c>
      <c r="I197" s="21" t="str">
        <f>IFERROR(VLOOKUP(H197,Ortsverzeichnis!$S$9:$T$9998,2,0),"")</f>
        <v/>
      </c>
      <c r="J197" s="21" t="str">
        <f>IF(I197="","",IF(COUNTIF(I$1:I197,I197)&gt;1,"",1))</f>
        <v/>
      </c>
      <c r="K197" s="21" t="str">
        <f>IF(J197=1,SUM($J$1:J196),"")</f>
        <v/>
      </c>
      <c r="L197" s="21" t="str">
        <f t="shared" si="31"/>
        <v/>
      </c>
      <c r="M197" s="21">
        <v>196</v>
      </c>
      <c r="N197" s="21" t="str">
        <f t="shared" si="32"/>
        <v/>
      </c>
      <c r="O197" s="21">
        <v>196</v>
      </c>
      <c r="P197" s="21" t="str">
        <f>IFERROR(VLOOKUP(O197,Ortsverzeichnis!$P$9:$Q$9998,2,0),"")</f>
        <v/>
      </c>
      <c r="Q197" s="21" t="str">
        <f>IF(P197="","",IF(COUNTIF(P$1:P197,P197)&gt;1,"",1))</f>
        <v/>
      </c>
      <c r="R197" s="21" t="str">
        <f>IF(Q197=1,SUM($Q$1:Q196),"")</f>
        <v/>
      </c>
      <c r="S197" s="21" t="str">
        <f t="shared" si="33"/>
        <v/>
      </c>
      <c r="T197" s="21">
        <v>196</v>
      </c>
      <c r="U197" s="21" t="str">
        <f t="shared" si="34"/>
        <v/>
      </c>
      <c r="V197" s="21">
        <v>196</v>
      </c>
      <c r="W197" s="21" t="str">
        <f>IFERROR(VLOOKUP(V197,Ortsverzeichnis!$J$9:$K$9998,2,0),"")</f>
        <v/>
      </c>
      <c r="X197" s="21" t="str">
        <f>IF(W197="","",IF(COUNTIF(W$1:W197,W197)&gt;1,"",1))</f>
        <v/>
      </c>
      <c r="Y197" s="21" t="str">
        <f>IF(X197=1,SUM($X$1:X196),"")</f>
        <v/>
      </c>
      <c r="Z197" s="21" t="str">
        <f t="shared" si="35"/>
        <v/>
      </c>
      <c r="AA197" s="21">
        <v>196</v>
      </c>
      <c r="AB197" s="21" t="str">
        <f t="shared" si="28"/>
        <v/>
      </c>
    </row>
    <row r="198" spans="1:28" x14ac:dyDescent="0.25">
      <c r="A198" s="21">
        <v>197</v>
      </c>
      <c r="B198" s="21" t="str">
        <f>IFERROR(VLOOKUP(A198,Ortsverzeichnis!$M$9:$N$9998,2,0),"")</f>
        <v/>
      </c>
      <c r="C198" s="21" t="str">
        <f>IF(B198="","",IF(COUNTIF(B$1:B198,B198)&gt;1,"",1))</f>
        <v/>
      </c>
      <c r="D198" s="21" t="str">
        <f>IF(C198=1,SUM($C$1:C197),"")</f>
        <v/>
      </c>
      <c r="E198" s="21" t="str">
        <f t="shared" si="29"/>
        <v/>
      </c>
      <c r="F198" s="21">
        <v>197</v>
      </c>
      <c r="G198" s="21" t="str">
        <f t="shared" si="30"/>
        <v/>
      </c>
      <c r="H198" s="21">
        <v>197</v>
      </c>
      <c r="I198" s="21" t="str">
        <f>IFERROR(VLOOKUP(H198,Ortsverzeichnis!$S$9:$T$9998,2,0),"")</f>
        <v/>
      </c>
      <c r="J198" s="21" t="str">
        <f>IF(I198="","",IF(COUNTIF(I$1:I198,I198)&gt;1,"",1))</f>
        <v/>
      </c>
      <c r="K198" s="21" t="str">
        <f>IF(J198=1,SUM($J$1:J197),"")</f>
        <v/>
      </c>
      <c r="L198" s="21" t="str">
        <f t="shared" si="31"/>
        <v/>
      </c>
      <c r="M198" s="21">
        <v>197</v>
      </c>
      <c r="N198" s="21" t="str">
        <f t="shared" si="32"/>
        <v/>
      </c>
      <c r="O198" s="21">
        <v>197</v>
      </c>
      <c r="P198" s="21" t="str">
        <f>IFERROR(VLOOKUP(O198,Ortsverzeichnis!$P$9:$Q$9998,2,0),"")</f>
        <v/>
      </c>
      <c r="Q198" s="21" t="str">
        <f>IF(P198="","",IF(COUNTIF(P$1:P198,P198)&gt;1,"",1))</f>
        <v/>
      </c>
      <c r="R198" s="21" t="str">
        <f>IF(Q198=1,SUM($Q$1:Q197),"")</f>
        <v/>
      </c>
      <c r="S198" s="21" t="str">
        <f t="shared" si="33"/>
        <v/>
      </c>
      <c r="T198" s="21">
        <v>197</v>
      </c>
      <c r="U198" s="21" t="str">
        <f t="shared" si="34"/>
        <v/>
      </c>
      <c r="V198" s="21">
        <v>197</v>
      </c>
      <c r="W198" s="21" t="str">
        <f>IFERROR(VLOOKUP(V198,Ortsverzeichnis!$J$9:$K$9998,2,0),"")</f>
        <v/>
      </c>
      <c r="X198" s="21" t="str">
        <f>IF(W198="","",IF(COUNTIF(W$1:W198,W198)&gt;1,"",1))</f>
        <v/>
      </c>
      <c r="Y198" s="21" t="str">
        <f>IF(X198=1,SUM($X$1:X197),"")</f>
        <v/>
      </c>
      <c r="Z198" s="21" t="str">
        <f t="shared" si="35"/>
        <v/>
      </c>
      <c r="AA198" s="21">
        <v>197</v>
      </c>
      <c r="AB198" s="21" t="str">
        <f t="shared" si="28"/>
        <v/>
      </c>
    </row>
    <row r="199" spans="1:28" x14ac:dyDescent="0.25">
      <c r="A199" s="21">
        <v>198</v>
      </c>
      <c r="B199" s="21" t="str">
        <f>IFERROR(VLOOKUP(A199,Ortsverzeichnis!$M$9:$N$9998,2,0),"")</f>
        <v/>
      </c>
      <c r="C199" s="21" t="str">
        <f>IF(B199="","",IF(COUNTIF(B$1:B199,B199)&gt;1,"",1))</f>
        <v/>
      </c>
      <c r="D199" s="21" t="str">
        <f>IF(C199=1,SUM($C$1:C198),"")</f>
        <v/>
      </c>
      <c r="E199" s="21" t="str">
        <f t="shared" si="29"/>
        <v/>
      </c>
      <c r="F199" s="21">
        <v>198</v>
      </c>
      <c r="G199" s="21" t="str">
        <f t="shared" si="30"/>
        <v/>
      </c>
      <c r="H199" s="21">
        <v>198</v>
      </c>
      <c r="I199" s="21" t="str">
        <f>IFERROR(VLOOKUP(H199,Ortsverzeichnis!$S$9:$T$9998,2,0),"")</f>
        <v/>
      </c>
      <c r="J199" s="21" t="str">
        <f>IF(I199="","",IF(COUNTIF(I$1:I199,I199)&gt;1,"",1))</f>
        <v/>
      </c>
      <c r="K199" s="21" t="str">
        <f>IF(J199=1,SUM($J$1:J198),"")</f>
        <v/>
      </c>
      <c r="L199" s="21" t="str">
        <f t="shared" si="31"/>
        <v/>
      </c>
      <c r="M199" s="21">
        <v>198</v>
      </c>
      <c r="N199" s="21" t="str">
        <f t="shared" si="32"/>
        <v/>
      </c>
      <c r="O199" s="21">
        <v>198</v>
      </c>
      <c r="P199" s="21" t="str">
        <f>IFERROR(VLOOKUP(O199,Ortsverzeichnis!$P$9:$Q$9998,2,0),"")</f>
        <v/>
      </c>
      <c r="Q199" s="21" t="str">
        <f>IF(P199="","",IF(COUNTIF(P$1:P199,P199)&gt;1,"",1))</f>
        <v/>
      </c>
      <c r="R199" s="21" t="str">
        <f>IF(Q199=1,SUM($Q$1:Q198),"")</f>
        <v/>
      </c>
      <c r="S199" s="21" t="str">
        <f t="shared" si="33"/>
        <v/>
      </c>
      <c r="T199" s="21">
        <v>198</v>
      </c>
      <c r="U199" s="21" t="str">
        <f t="shared" si="34"/>
        <v/>
      </c>
      <c r="V199" s="21">
        <v>198</v>
      </c>
      <c r="W199" s="21" t="str">
        <f>IFERROR(VLOOKUP(V199,Ortsverzeichnis!$J$9:$K$9998,2,0),"")</f>
        <v/>
      </c>
      <c r="X199" s="21" t="str">
        <f>IF(W199="","",IF(COUNTIF(W$1:W199,W199)&gt;1,"",1))</f>
        <v/>
      </c>
      <c r="Y199" s="21" t="str">
        <f>IF(X199=1,SUM($X$1:X198),"")</f>
        <v/>
      </c>
      <c r="Z199" s="21" t="str">
        <f t="shared" si="35"/>
        <v/>
      </c>
      <c r="AA199" s="21">
        <v>198</v>
      </c>
      <c r="AB199" s="21" t="str">
        <f t="shared" si="28"/>
        <v/>
      </c>
    </row>
    <row r="200" spans="1:28" x14ac:dyDescent="0.25">
      <c r="A200" s="21">
        <v>199</v>
      </c>
      <c r="B200" s="21" t="str">
        <f>IFERROR(VLOOKUP(A200,Ortsverzeichnis!$M$9:$N$9998,2,0),"")</f>
        <v/>
      </c>
      <c r="C200" s="21" t="str">
        <f>IF(B200="","",IF(COUNTIF(B$1:B200,B200)&gt;1,"",1))</f>
        <v/>
      </c>
      <c r="D200" s="21" t="str">
        <f>IF(C200=1,SUM($C$1:C199),"")</f>
        <v/>
      </c>
      <c r="E200" s="21" t="str">
        <f t="shared" si="29"/>
        <v/>
      </c>
      <c r="F200" s="21">
        <v>199</v>
      </c>
      <c r="G200" s="21" t="str">
        <f t="shared" si="30"/>
        <v/>
      </c>
      <c r="H200" s="21">
        <v>199</v>
      </c>
      <c r="I200" s="21" t="str">
        <f>IFERROR(VLOOKUP(H200,Ortsverzeichnis!$S$9:$T$9998,2,0),"")</f>
        <v/>
      </c>
      <c r="J200" s="21" t="str">
        <f>IF(I200="","",IF(COUNTIF(I$1:I200,I200)&gt;1,"",1))</f>
        <v/>
      </c>
      <c r="K200" s="21" t="str">
        <f>IF(J200=1,SUM($J$1:J199),"")</f>
        <v/>
      </c>
      <c r="L200" s="21" t="str">
        <f t="shared" si="31"/>
        <v/>
      </c>
      <c r="M200" s="21">
        <v>199</v>
      </c>
      <c r="N200" s="21" t="str">
        <f t="shared" si="32"/>
        <v/>
      </c>
      <c r="O200" s="21">
        <v>199</v>
      </c>
      <c r="P200" s="21" t="str">
        <f>IFERROR(VLOOKUP(O200,Ortsverzeichnis!$P$9:$Q$9998,2,0),"")</f>
        <v/>
      </c>
      <c r="Q200" s="21" t="str">
        <f>IF(P200="","",IF(COUNTIF(P$1:P200,P200)&gt;1,"",1))</f>
        <v/>
      </c>
      <c r="R200" s="21" t="str">
        <f>IF(Q200=1,SUM($Q$1:Q199),"")</f>
        <v/>
      </c>
      <c r="S200" s="21" t="str">
        <f t="shared" si="33"/>
        <v/>
      </c>
      <c r="T200" s="21">
        <v>199</v>
      </c>
      <c r="U200" s="21" t="str">
        <f t="shared" si="34"/>
        <v/>
      </c>
      <c r="V200" s="21">
        <v>199</v>
      </c>
      <c r="W200" s="21" t="str">
        <f>IFERROR(VLOOKUP(V200,Ortsverzeichnis!$J$9:$K$9998,2,0),"")</f>
        <v/>
      </c>
      <c r="X200" s="21" t="str">
        <f>IF(W200="","",IF(COUNTIF(W$1:W200,W200)&gt;1,"",1))</f>
        <v/>
      </c>
      <c r="Y200" s="21" t="str">
        <f>IF(X200=1,SUM($X$1:X199),"")</f>
        <v/>
      </c>
      <c r="Z200" s="21" t="str">
        <f t="shared" si="35"/>
        <v/>
      </c>
      <c r="AA200" s="21">
        <v>199</v>
      </c>
      <c r="AB200" s="21" t="str">
        <f t="shared" si="28"/>
        <v/>
      </c>
    </row>
    <row r="201" spans="1:28" x14ac:dyDescent="0.25">
      <c r="A201" s="21">
        <v>200</v>
      </c>
      <c r="B201" s="21" t="str">
        <f>IFERROR(VLOOKUP(A201,Ortsverzeichnis!$M$9:$N$9998,2,0),"")</f>
        <v/>
      </c>
      <c r="C201" s="21" t="str">
        <f>IF(B201="","",IF(COUNTIF(B$1:B201,B201)&gt;1,"",1))</f>
        <v/>
      </c>
      <c r="D201" s="21" t="str">
        <f>IF(C201=1,SUM($C$1:C200),"")</f>
        <v/>
      </c>
      <c r="E201" s="21" t="str">
        <f t="shared" si="29"/>
        <v/>
      </c>
      <c r="F201" s="21">
        <v>200</v>
      </c>
      <c r="G201" s="21" t="str">
        <f t="shared" si="30"/>
        <v/>
      </c>
      <c r="H201" s="21">
        <v>200</v>
      </c>
      <c r="I201" s="21" t="str">
        <f>IFERROR(VLOOKUP(H201,Ortsverzeichnis!$S$9:$T$9998,2,0),"")</f>
        <v/>
      </c>
      <c r="J201" s="21" t="str">
        <f>IF(I201="","",IF(COUNTIF(I$1:I201,I201)&gt;1,"",1))</f>
        <v/>
      </c>
      <c r="K201" s="21" t="str">
        <f>IF(J201=1,SUM($J$1:J200),"")</f>
        <v/>
      </c>
      <c r="L201" s="21" t="str">
        <f t="shared" si="31"/>
        <v/>
      </c>
      <c r="M201" s="21">
        <v>200</v>
      </c>
      <c r="N201" s="21" t="str">
        <f t="shared" si="32"/>
        <v/>
      </c>
      <c r="O201" s="21">
        <v>200</v>
      </c>
      <c r="P201" s="21" t="str">
        <f>IFERROR(VLOOKUP(O201,Ortsverzeichnis!$P$9:$Q$9998,2,0),"")</f>
        <v/>
      </c>
      <c r="Q201" s="21" t="str">
        <f>IF(P201="","",IF(COUNTIF(P$1:P201,P201)&gt;1,"",1))</f>
        <v/>
      </c>
      <c r="R201" s="21" t="str">
        <f>IF(Q201=1,SUM($Q$1:Q200),"")</f>
        <v/>
      </c>
      <c r="S201" s="21" t="str">
        <f t="shared" si="33"/>
        <v/>
      </c>
      <c r="T201" s="21">
        <v>200</v>
      </c>
      <c r="U201" s="21" t="str">
        <f t="shared" si="34"/>
        <v/>
      </c>
      <c r="V201" s="21">
        <v>200</v>
      </c>
      <c r="W201" s="21" t="str">
        <f>IFERROR(VLOOKUP(V201,Ortsverzeichnis!$J$9:$K$9998,2,0),"")</f>
        <v/>
      </c>
      <c r="X201" s="21" t="str">
        <f>IF(W201="","",IF(COUNTIF(W$1:W201,W201)&gt;1,"",1))</f>
        <v/>
      </c>
      <c r="Y201" s="21" t="str">
        <f>IF(X201=1,SUM($X$1:X200),"")</f>
        <v/>
      </c>
      <c r="Z201" s="21" t="str">
        <f t="shared" si="35"/>
        <v/>
      </c>
      <c r="AA201" s="21">
        <v>200</v>
      </c>
      <c r="AB201" s="21" t="str">
        <f t="shared" si="28"/>
        <v/>
      </c>
    </row>
    <row r="202" spans="1:28" x14ac:dyDescent="0.25">
      <c r="A202" s="21">
        <v>201</v>
      </c>
      <c r="B202" s="21" t="str">
        <f>IFERROR(VLOOKUP(A202,Ortsverzeichnis!$M$9:$N$9998,2,0),"")</f>
        <v/>
      </c>
      <c r="C202" s="21" t="str">
        <f>IF(B202="","",IF(COUNTIF(B$1:B202,B202)&gt;1,"",1))</f>
        <v/>
      </c>
      <c r="D202" s="21" t="str">
        <f>IF(C202=1,SUM($C$1:C201),"")</f>
        <v/>
      </c>
      <c r="E202" s="21" t="str">
        <f t="shared" si="29"/>
        <v/>
      </c>
      <c r="F202" s="21">
        <v>201</v>
      </c>
      <c r="G202" s="21" t="str">
        <f t="shared" si="30"/>
        <v/>
      </c>
      <c r="H202" s="21">
        <v>201</v>
      </c>
      <c r="I202" s="21" t="str">
        <f>IFERROR(VLOOKUP(H202,Ortsverzeichnis!$S$9:$T$9998,2,0),"")</f>
        <v/>
      </c>
      <c r="J202" s="21" t="str">
        <f>IF(I202="","",IF(COUNTIF(I$1:I202,I202)&gt;1,"",1))</f>
        <v/>
      </c>
      <c r="K202" s="21" t="str">
        <f>IF(J202=1,SUM($J$1:J201),"")</f>
        <v/>
      </c>
      <c r="L202" s="21" t="str">
        <f t="shared" si="31"/>
        <v/>
      </c>
      <c r="M202" s="21">
        <v>201</v>
      </c>
      <c r="N202" s="21" t="str">
        <f t="shared" si="32"/>
        <v/>
      </c>
      <c r="O202" s="21">
        <v>201</v>
      </c>
      <c r="P202" s="21" t="str">
        <f>IFERROR(VLOOKUP(O202,Ortsverzeichnis!$P$9:$Q$9998,2,0),"")</f>
        <v/>
      </c>
      <c r="Q202" s="21" t="str">
        <f>IF(P202="","",IF(COUNTIF(P$1:P202,P202)&gt;1,"",1))</f>
        <v/>
      </c>
      <c r="R202" s="21" t="str">
        <f>IF(Q202=1,SUM($Q$1:Q201),"")</f>
        <v/>
      </c>
      <c r="S202" s="21" t="str">
        <f t="shared" si="33"/>
        <v/>
      </c>
      <c r="T202" s="21">
        <v>201</v>
      </c>
      <c r="U202" s="21" t="str">
        <f t="shared" si="34"/>
        <v/>
      </c>
      <c r="V202" s="21">
        <v>201</v>
      </c>
      <c r="W202" s="21" t="str">
        <f>IFERROR(VLOOKUP(V202,Ortsverzeichnis!$J$9:$K$9998,2,0),"")</f>
        <v/>
      </c>
      <c r="X202" s="21" t="str">
        <f>IF(W202="","",IF(COUNTIF(W$1:W202,W202)&gt;1,"",1))</f>
        <v/>
      </c>
      <c r="Y202" s="21" t="str">
        <f>IF(X202=1,SUM($X$1:X201),"")</f>
        <v/>
      </c>
      <c r="Z202" s="21" t="str">
        <f t="shared" si="35"/>
        <v/>
      </c>
      <c r="AA202" s="21">
        <v>201</v>
      </c>
      <c r="AB202" s="21" t="str">
        <f t="shared" si="28"/>
        <v/>
      </c>
    </row>
    <row r="203" spans="1:28" x14ac:dyDescent="0.25">
      <c r="A203" s="21">
        <v>202</v>
      </c>
      <c r="B203" s="21" t="str">
        <f>IFERROR(VLOOKUP(A203,Ortsverzeichnis!$M$9:$N$9998,2,0),"")</f>
        <v/>
      </c>
      <c r="C203" s="21" t="str">
        <f>IF(B203="","",IF(COUNTIF(B$1:B203,B203)&gt;1,"",1))</f>
        <v/>
      </c>
      <c r="D203" s="21" t="str">
        <f>IF(C203=1,SUM($C$1:C202),"")</f>
        <v/>
      </c>
      <c r="E203" s="21" t="str">
        <f t="shared" si="29"/>
        <v/>
      </c>
      <c r="F203" s="21">
        <v>202</v>
      </c>
      <c r="G203" s="21" t="str">
        <f t="shared" si="30"/>
        <v/>
      </c>
      <c r="H203" s="21">
        <v>202</v>
      </c>
      <c r="I203" s="21" t="str">
        <f>IFERROR(VLOOKUP(H203,Ortsverzeichnis!$S$9:$T$9998,2,0),"")</f>
        <v/>
      </c>
      <c r="J203" s="21" t="str">
        <f>IF(I203="","",IF(COUNTIF(I$1:I203,I203)&gt;1,"",1))</f>
        <v/>
      </c>
      <c r="K203" s="21" t="str">
        <f>IF(J203=1,SUM($J$1:J202),"")</f>
        <v/>
      </c>
      <c r="L203" s="21" t="str">
        <f t="shared" si="31"/>
        <v/>
      </c>
      <c r="M203" s="21">
        <v>202</v>
      </c>
      <c r="N203" s="21" t="str">
        <f t="shared" si="32"/>
        <v/>
      </c>
      <c r="O203" s="21">
        <v>202</v>
      </c>
      <c r="P203" s="21" t="str">
        <f>IFERROR(VLOOKUP(O203,Ortsverzeichnis!$P$9:$Q$9998,2,0),"")</f>
        <v/>
      </c>
      <c r="Q203" s="21" t="str">
        <f>IF(P203="","",IF(COUNTIF(P$1:P203,P203)&gt;1,"",1))</f>
        <v/>
      </c>
      <c r="R203" s="21" t="str">
        <f>IF(Q203=1,SUM($Q$1:Q202),"")</f>
        <v/>
      </c>
      <c r="S203" s="21" t="str">
        <f t="shared" si="33"/>
        <v/>
      </c>
      <c r="T203" s="21">
        <v>202</v>
      </c>
      <c r="U203" s="21" t="str">
        <f t="shared" si="34"/>
        <v/>
      </c>
      <c r="V203" s="21">
        <v>202</v>
      </c>
      <c r="W203" s="21" t="str">
        <f>IFERROR(VLOOKUP(V203,Ortsverzeichnis!$J$9:$K$9998,2,0),"")</f>
        <v/>
      </c>
      <c r="X203" s="21" t="str">
        <f>IF(W203="","",IF(COUNTIF(W$1:W203,W203)&gt;1,"",1))</f>
        <v/>
      </c>
      <c r="Y203" s="21" t="str">
        <f>IF(X203=1,SUM($X$1:X202),"")</f>
        <v/>
      </c>
      <c r="Z203" s="21" t="str">
        <f t="shared" si="35"/>
        <v/>
      </c>
      <c r="AA203" s="21">
        <v>202</v>
      </c>
      <c r="AB203" s="21" t="str">
        <f t="shared" si="28"/>
        <v/>
      </c>
    </row>
    <row r="204" spans="1:28" x14ac:dyDescent="0.25">
      <c r="A204" s="21">
        <v>203</v>
      </c>
      <c r="B204" s="21" t="str">
        <f>IFERROR(VLOOKUP(A204,Ortsverzeichnis!$M$9:$N$9998,2,0),"")</f>
        <v/>
      </c>
      <c r="C204" s="21" t="str">
        <f>IF(B204="","",IF(COUNTIF(B$1:B204,B204)&gt;1,"",1))</f>
        <v/>
      </c>
      <c r="D204" s="21" t="str">
        <f>IF(C204=1,SUM($C$1:C203),"")</f>
        <v/>
      </c>
      <c r="E204" s="21" t="str">
        <f t="shared" si="29"/>
        <v/>
      </c>
      <c r="F204" s="21">
        <v>203</v>
      </c>
      <c r="G204" s="21" t="str">
        <f t="shared" si="30"/>
        <v/>
      </c>
      <c r="H204" s="21">
        <v>203</v>
      </c>
      <c r="I204" s="21" t="str">
        <f>IFERROR(VLOOKUP(H204,Ortsverzeichnis!$S$9:$T$9998,2,0),"")</f>
        <v/>
      </c>
      <c r="J204" s="21" t="str">
        <f>IF(I204="","",IF(COUNTIF(I$1:I204,I204)&gt;1,"",1))</f>
        <v/>
      </c>
      <c r="K204" s="21" t="str">
        <f>IF(J204=1,SUM($J$1:J203),"")</f>
        <v/>
      </c>
      <c r="L204" s="21" t="str">
        <f t="shared" si="31"/>
        <v/>
      </c>
      <c r="M204" s="21">
        <v>203</v>
      </c>
      <c r="N204" s="21" t="str">
        <f t="shared" si="32"/>
        <v/>
      </c>
      <c r="O204" s="21">
        <v>203</v>
      </c>
      <c r="P204" s="21" t="str">
        <f>IFERROR(VLOOKUP(O204,Ortsverzeichnis!$P$9:$Q$9998,2,0),"")</f>
        <v/>
      </c>
      <c r="Q204" s="21" t="str">
        <f>IF(P204="","",IF(COUNTIF(P$1:P204,P204)&gt;1,"",1))</f>
        <v/>
      </c>
      <c r="R204" s="21" t="str">
        <f>IF(Q204=1,SUM($Q$1:Q203),"")</f>
        <v/>
      </c>
      <c r="S204" s="21" t="str">
        <f t="shared" si="33"/>
        <v/>
      </c>
      <c r="T204" s="21">
        <v>203</v>
      </c>
      <c r="U204" s="21" t="str">
        <f t="shared" si="34"/>
        <v/>
      </c>
      <c r="V204" s="21">
        <v>203</v>
      </c>
      <c r="W204" s="21" t="str">
        <f>IFERROR(VLOOKUP(V204,Ortsverzeichnis!$J$9:$K$9998,2,0),"")</f>
        <v/>
      </c>
      <c r="X204" s="21" t="str">
        <f>IF(W204="","",IF(COUNTIF(W$1:W204,W204)&gt;1,"",1))</f>
        <v/>
      </c>
      <c r="Y204" s="21" t="str">
        <f>IF(X204=1,SUM($X$1:X203),"")</f>
        <v/>
      </c>
      <c r="Z204" s="21" t="str">
        <f t="shared" si="35"/>
        <v/>
      </c>
      <c r="AA204" s="21">
        <v>203</v>
      </c>
      <c r="AB204" s="21" t="str">
        <f t="shared" si="28"/>
        <v/>
      </c>
    </row>
    <row r="205" spans="1:28" x14ac:dyDescent="0.25">
      <c r="A205" s="21">
        <v>204</v>
      </c>
      <c r="B205" s="21" t="str">
        <f>IFERROR(VLOOKUP(A205,Ortsverzeichnis!$M$9:$N$9998,2,0),"")</f>
        <v/>
      </c>
      <c r="C205" s="21" t="str">
        <f>IF(B205="","",IF(COUNTIF(B$1:B205,B205)&gt;1,"",1))</f>
        <v/>
      </c>
      <c r="D205" s="21" t="str">
        <f>IF(C205=1,SUM($C$1:C204),"")</f>
        <v/>
      </c>
      <c r="E205" s="21" t="str">
        <f t="shared" si="29"/>
        <v/>
      </c>
      <c r="F205" s="21">
        <v>204</v>
      </c>
      <c r="G205" s="21" t="str">
        <f t="shared" si="30"/>
        <v/>
      </c>
      <c r="H205" s="21">
        <v>204</v>
      </c>
      <c r="I205" s="21" t="str">
        <f>IFERROR(VLOOKUP(H205,Ortsverzeichnis!$S$9:$T$9998,2,0),"")</f>
        <v/>
      </c>
      <c r="J205" s="21" t="str">
        <f>IF(I205="","",IF(COUNTIF(I$1:I205,I205)&gt;1,"",1))</f>
        <v/>
      </c>
      <c r="K205" s="21" t="str">
        <f>IF(J205=1,SUM($J$1:J204),"")</f>
        <v/>
      </c>
      <c r="L205" s="21" t="str">
        <f t="shared" si="31"/>
        <v/>
      </c>
      <c r="M205" s="21">
        <v>204</v>
      </c>
      <c r="N205" s="21" t="str">
        <f t="shared" si="32"/>
        <v/>
      </c>
      <c r="O205" s="21">
        <v>204</v>
      </c>
      <c r="P205" s="21" t="str">
        <f>IFERROR(VLOOKUP(O205,Ortsverzeichnis!$P$9:$Q$9998,2,0),"")</f>
        <v/>
      </c>
      <c r="Q205" s="21" t="str">
        <f>IF(P205="","",IF(COUNTIF(P$1:P205,P205)&gt;1,"",1))</f>
        <v/>
      </c>
      <c r="R205" s="21" t="str">
        <f>IF(Q205=1,SUM($Q$1:Q204),"")</f>
        <v/>
      </c>
      <c r="S205" s="21" t="str">
        <f t="shared" si="33"/>
        <v/>
      </c>
      <c r="T205" s="21">
        <v>204</v>
      </c>
      <c r="U205" s="21" t="str">
        <f t="shared" si="34"/>
        <v/>
      </c>
      <c r="V205" s="21">
        <v>204</v>
      </c>
      <c r="W205" s="21" t="str">
        <f>IFERROR(VLOOKUP(V205,Ortsverzeichnis!$J$9:$K$9998,2,0),"")</f>
        <v/>
      </c>
      <c r="X205" s="21" t="str">
        <f>IF(W205="","",IF(COUNTIF(W$1:W205,W205)&gt;1,"",1))</f>
        <v/>
      </c>
      <c r="Y205" s="21" t="str">
        <f>IF(X205=1,SUM($X$1:X204),"")</f>
        <v/>
      </c>
      <c r="Z205" s="21" t="str">
        <f t="shared" si="35"/>
        <v/>
      </c>
      <c r="AA205" s="21">
        <v>204</v>
      </c>
      <c r="AB205" s="21" t="str">
        <f t="shared" si="28"/>
        <v/>
      </c>
    </row>
    <row r="206" spans="1:28" x14ac:dyDescent="0.25">
      <c r="A206" s="21">
        <v>205</v>
      </c>
      <c r="B206" s="21" t="str">
        <f>IFERROR(VLOOKUP(A206,Ortsverzeichnis!$M$9:$N$9998,2,0),"")</f>
        <v/>
      </c>
      <c r="C206" s="21" t="str">
        <f>IF(B206="","",IF(COUNTIF(B$1:B206,B206)&gt;1,"",1))</f>
        <v/>
      </c>
      <c r="D206" s="21" t="str">
        <f>IF(C206=1,SUM($C$1:C205),"")</f>
        <v/>
      </c>
      <c r="E206" s="21" t="str">
        <f t="shared" si="29"/>
        <v/>
      </c>
      <c r="F206" s="21">
        <v>205</v>
      </c>
      <c r="G206" s="21" t="str">
        <f t="shared" si="30"/>
        <v/>
      </c>
      <c r="H206" s="21">
        <v>205</v>
      </c>
      <c r="I206" s="21" t="str">
        <f>IFERROR(VLOOKUP(H206,Ortsverzeichnis!$S$9:$T$9998,2,0),"")</f>
        <v/>
      </c>
      <c r="J206" s="21" t="str">
        <f>IF(I206="","",IF(COUNTIF(I$1:I206,I206)&gt;1,"",1))</f>
        <v/>
      </c>
      <c r="K206" s="21" t="str">
        <f>IF(J206=1,SUM($J$1:J205),"")</f>
        <v/>
      </c>
      <c r="L206" s="21" t="str">
        <f t="shared" si="31"/>
        <v/>
      </c>
      <c r="M206" s="21">
        <v>205</v>
      </c>
      <c r="N206" s="21" t="str">
        <f t="shared" si="32"/>
        <v/>
      </c>
      <c r="O206" s="21">
        <v>205</v>
      </c>
      <c r="P206" s="21" t="str">
        <f>IFERROR(VLOOKUP(O206,Ortsverzeichnis!$P$9:$Q$9998,2,0),"")</f>
        <v/>
      </c>
      <c r="Q206" s="21" t="str">
        <f>IF(P206="","",IF(COUNTIF(P$1:P206,P206)&gt;1,"",1))</f>
        <v/>
      </c>
      <c r="R206" s="21" t="str">
        <f>IF(Q206=1,SUM($Q$1:Q205),"")</f>
        <v/>
      </c>
      <c r="S206" s="21" t="str">
        <f t="shared" si="33"/>
        <v/>
      </c>
      <c r="T206" s="21">
        <v>205</v>
      </c>
      <c r="U206" s="21" t="str">
        <f t="shared" si="34"/>
        <v/>
      </c>
      <c r="V206" s="21">
        <v>205</v>
      </c>
      <c r="W206" s="21" t="str">
        <f>IFERROR(VLOOKUP(V206,Ortsverzeichnis!$J$9:$K$9998,2,0),"")</f>
        <v/>
      </c>
      <c r="X206" s="21" t="str">
        <f>IF(W206="","",IF(COUNTIF(W$1:W206,W206)&gt;1,"",1))</f>
        <v/>
      </c>
      <c r="Y206" s="21" t="str">
        <f>IF(X206=1,SUM($X$1:X205),"")</f>
        <v/>
      </c>
      <c r="Z206" s="21" t="str">
        <f t="shared" si="35"/>
        <v/>
      </c>
      <c r="AA206" s="21">
        <v>205</v>
      </c>
      <c r="AB206" s="21" t="str">
        <f t="shared" si="28"/>
        <v/>
      </c>
    </row>
    <row r="207" spans="1:28" x14ac:dyDescent="0.25">
      <c r="A207" s="21">
        <v>206</v>
      </c>
      <c r="B207" s="21" t="str">
        <f>IFERROR(VLOOKUP(A207,Ortsverzeichnis!$M$9:$N$9998,2,0),"")</f>
        <v/>
      </c>
      <c r="C207" s="21" t="str">
        <f>IF(B207="","",IF(COUNTIF(B$1:B207,B207)&gt;1,"",1))</f>
        <v/>
      </c>
      <c r="D207" s="21" t="str">
        <f>IF(C207=1,SUM($C$1:C206),"")</f>
        <v/>
      </c>
      <c r="E207" s="21" t="str">
        <f t="shared" si="29"/>
        <v/>
      </c>
      <c r="F207" s="21">
        <v>206</v>
      </c>
      <c r="G207" s="21" t="str">
        <f t="shared" si="30"/>
        <v/>
      </c>
      <c r="H207" s="21">
        <v>206</v>
      </c>
      <c r="I207" s="21" t="str">
        <f>IFERROR(VLOOKUP(H207,Ortsverzeichnis!$S$9:$T$9998,2,0),"")</f>
        <v/>
      </c>
      <c r="J207" s="21" t="str">
        <f>IF(I207="","",IF(COUNTIF(I$1:I207,I207)&gt;1,"",1))</f>
        <v/>
      </c>
      <c r="K207" s="21" t="str">
        <f>IF(J207=1,SUM($J$1:J206),"")</f>
        <v/>
      </c>
      <c r="L207" s="21" t="str">
        <f t="shared" si="31"/>
        <v/>
      </c>
      <c r="M207" s="21">
        <v>206</v>
      </c>
      <c r="N207" s="21" t="str">
        <f t="shared" si="32"/>
        <v/>
      </c>
      <c r="O207" s="21">
        <v>206</v>
      </c>
      <c r="P207" s="21" t="str">
        <f>IFERROR(VLOOKUP(O207,Ortsverzeichnis!$P$9:$Q$9998,2,0),"")</f>
        <v/>
      </c>
      <c r="Q207" s="21" t="str">
        <f>IF(P207="","",IF(COUNTIF(P$1:P207,P207)&gt;1,"",1))</f>
        <v/>
      </c>
      <c r="R207" s="21" t="str">
        <f>IF(Q207=1,SUM($Q$1:Q206),"")</f>
        <v/>
      </c>
      <c r="S207" s="21" t="str">
        <f t="shared" si="33"/>
        <v/>
      </c>
      <c r="T207" s="21">
        <v>206</v>
      </c>
      <c r="U207" s="21" t="str">
        <f t="shared" si="34"/>
        <v/>
      </c>
      <c r="V207" s="21">
        <v>206</v>
      </c>
      <c r="W207" s="21" t="str">
        <f>IFERROR(VLOOKUP(V207,Ortsverzeichnis!$J$9:$K$9998,2,0),"")</f>
        <v/>
      </c>
      <c r="X207" s="21" t="str">
        <f>IF(W207="","",IF(COUNTIF(W$1:W207,W207)&gt;1,"",1))</f>
        <v/>
      </c>
      <c r="Y207" s="21" t="str">
        <f>IF(X207=1,SUM($X$1:X206),"")</f>
        <v/>
      </c>
      <c r="Z207" s="21" t="str">
        <f t="shared" si="35"/>
        <v/>
      </c>
      <c r="AA207" s="21">
        <v>206</v>
      </c>
      <c r="AB207" s="21" t="str">
        <f t="shared" si="28"/>
        <v/>
      </c>
    </row>
    <row r="208" spans="1:28" x14ac:dyDescent="0.25">
      <c r="A208" s="21">
        <v>207</v>
      </c>
      <c r="B208" s="21" t="str">
        <f>IFERROR(VLOOKUP(A208,Ortsverzeichnis!$M$9:$N$9998,2,0),"")</f>
        <v/>
      </c>
      <c r="C208" s="21" t="str">
        <f>IF(B208="","",IF(COUNTIF(B$1:B208,B208)&gt;1,"",1))</f>
        <v/>
      </c>
      <c r="D208" s="21" t="str">
        <f>IF(C208=1,SUM($C$1:C207),"")</f>
        <v/>
      </c>
      <c r="E208" s="21" t="str">
        <f t="shared" si="29"/>
        <v/>
      </c>
      <c r="F208" s="21">
        <v>207</v>
      </c>
      <c r="G208" s="21" t="str">
        <f t="shared" si="30"/>
        <v/>
      </c>
      <c r="H208" s="21">
        <v>207</v>
      </c>
      <c r="I208" s="21" t="str">
        <f>IFERROR(VLOOKUP(H208,Ortsverzeichnis!$S$9:$T$9998,2,0),"")</f>
        <v/>
      </c>
      <c r="J208" s="21" t="str">
        <f>IF(I208="","",IF(COUNTIF(I$1:I208,I208)&gt;1,"",1))</f>
        <v/>
      </c>
      <c r="K208" s="21" t="str">
        <f>IF(J208=1,SUM($J$1:J207),"")</f>
        <v/>
      </c>
      <c r="L208" s="21" t="str">
        <f t="shared" si="31"/>
        <v/>
      </c>
      <c r="M208" s="21">
        <v>207</v>
      </c>
      <c r="N208" s="21" t="str">
        <f t="shared" si="32"/>
        <v/>
      </c>
      <c r="O208" s="21">
        <v>207</v>
      </c>
      <c r="P208" s="21" t="str">
        <f>IFERROR(VLOOKUP(O208,Ortsverzeichnis!$P$9:$Q$9998,2,0),"")</f>
        <v/>
      </c>
      <c r="Q208" s="21" t="str">
        <f>IF(P208="","",IF(COUNTIF(P$1:P208,P208)&gt;1,"",1))</f>
        <v/>
      </c>
      <c r="R208" s="21" t="str">
        <f>IF(Q208=1,SUM($Q$1:Q207),"")</f>
        <v/>
      </c>
      <c r="S208" s="21" t="str">
        <f t="shared" si="33"/>
        <v/>
      </c>
      <c r="T208" s="21">
        <v>207</v>
      </c>
      <c r="U208" s="21" t="str">
        <f t="shared" si="34"/>
        <v/>
      </c>
      <c r="V208" s="21">
        <v>207</v>
      </c>
      <c r="W208" s="21" t="str">
        <f>IFERROR(VLOOKUP(V208,Ortsverzeichnis!$J$9:$K$9998,2,0),"")</f>
        <v/>
      </c>
      <c r="X208" s="21" t="str">
        <f>IF(W208="","",IF(COUNTIF(W$1:W208,W208)&gt;1,"",1))</f>
        <v/>
      </c>
      <c r="Y208" s="21" t="str">
        <f>IF(X208=1,SUM($X$1:X207),"")</f>
        <v/>
      </c>
      <c r="Z208" s="21" t="str">
        <f t="shared" si="35"/>
        <v/>
      </c>
      <c r="AA208" s="21">
        <v>207</v>
      </c>
      <c r="AB208" s="21" t="str">
        <f t="shared" si="28"/>
        <v/>
      </c>
    </row>
    <row r="209" spans="1:28" x14ac:dyDescent="0.25">
      <c r="A209" s="21">
        <v>208</v>
      </c>
      <c r="B209" s="21" t="str">
        <f>IFERROR(VLOOKUP(A209,Ortsverzeichnis!$M$9:$N$9998,2,0),"")</f>
        <v/>
      </c>
      <c r="C209" s="21" t="str">
        <f>IF(B209="","",IF(COUNTIF(B$1:B209,B209)&gt;1,"",1))</f>
        <v/>
      </c>
      <c r="D209" s="21" t="str">
        <f>IF(C209=1,SUM($C$1:C208),"")</f>
        <v/>
      </c>
      <c r="E209" s="21" t="str">
        <f t="shared" si="29"/>
        <v/>
      </c>
      <c r="F209" s="21">
        <v>208</v>
      </c>
      <c r="G209" s="21" t="str">
        <f t="shared" si="30"/>
        <v/>
      </c>
      <c r="H209" s="21">
        <v>208</v>
      </c>
      <c r="I209" s="21" t="str">
        <f>IFERROR(VLOOKUP(H209,Ortsverzeichnis!$S$9:$T$9998,2,0),"")</f>
        <v/>
      </c>
      <c r="J209" s="21" t="str">
        <f>IF(I209="","",IF(COUNTIF(I$1:I209,I209)&gt;1,"",1))</f>
        <v/>
      </c>
      <c r="K209" s="21" t="str">
        <f>IF(J209=1,SUM($J$1:J208),"")</f>
        <v/>
      </c>
      <c r="L209" s="21" t="str">
        <f t="shared" si="31"/>
        <v/>
      </c>
      <c r="M209" s="21">
        <v>208</v>
      </c>
      <c r="N209" s="21" t="str">
        <f t="shared" si="32"/>
        <v/>
      </c>
      <c r="O209" s="21">
        <v>208</v>
      </c>
      <c r="P209" s="21" t="str">
        <f>IFERROR(VLOOKUP(O209,Ortsverzeichnis!$P$9:$Q$9998,2,0),"")</f>
        <v/>
      </c>
      <c r="Q209" s="21" t="str">
        <f>IF(P209="","",IF(COUNTIF(P$1:P209,P209)&gt;1,"",1))</f>
        <v/>
      </c>
      <c r="R209" s="21" t="str">
        <f>IF(Q209=1,SUM($Q$1:Q208),"")</f>
        <v/>
      </c>
      <c r="S209" s="21" t="str">
        <f t="shared" si="33"/>
        <v/>
      </c>
      <c r="T209" s="21">
        <v>208</v>
      </c>
      <c r="U209" s="21" t="str">
        <f t="shared" si="34"/>
        <v/>
      </c>
      <c r="V209" s="21">
        <v>208</v>
      </c>
      <c r="W209" s="21" t="str">
        <f>IFERROR(VLOOKUP(V209,Ortsverzeichnis!$J$9:$K$9998,2,0),"")</f>
        <v/>
      </c>
      <c r="X209" s="21" t="str">
        <f>IF(W209="","",IF(COUNTIF(W$1:W209,W209)&gt;1,"",1))</f>
        <v/>
      </c>
      <c r="Y209" s="21" t="str">
        <f>IF(X209=1,SUM($X$1:X208),"")</f>
        <v/>
      </c>
      <c r="Z209" s="21" t="str">
        <f t="shared" si="35"/>
        <v/>
      </c>
      <c r="AA209" s="21">
        <v>208</v>
      </c>
      <c r="AB209" s="21" t="str">
        <f t="shared" si="28"/>
        <v/>
      </c>
    </row>
    <row r="210" spans="1:28" x14ac:dyDescent="0.25">
      <c r="A210" s="21">
        <v>209</v>
      </c>
      <c r="B210" s="21" t="str">
        <f>IFERROR(VLOOKUP(A210,Ortsverzeichnis!$M$9:$N$9998,2,0),"")</f>
        <v/>
      </c>
      <c r="C210" s="21" t="str">
        <f>IF(B210="","",IF(COUNTIF(B$1:B210,B210)&gt;1,"",1))</f>
        <v/>
      </c>
      <c r="D210" s="21" t="str">
        <f>IF(C210=1,SUM($C$1:C209),"")</f>
        <v/>
      </c>
      <c r="E210" s="21" t="str">
        <f t="shared" si="29"/>
        <v/>
      </c>
      <c r="F210" s="21">
        <v>209</v>
      </c>
      <c r="G210" s="21" t="str">
        <f t="shared" si="30"/>
        <v/>
      </c>
      <c r="H210" s="21">
        <v>209</v>
      </c>
      <c r="I210" s="21" t="str">
        <f>IFERROR(VLOOKUP(H210,Ortsverzeichnis!$S$9:$T$9998,2,0),"")</f>
        <v/>
      </c>
      <c r="J210" s="21" t="str">
        <f>IF(I210="","",IF(COUNTIF(I$1:I210,I210)&gt;1,"",1))</f>
        <v/>
      </c>
      <c r="K210" s="21" t="str">
        <f>IF(J210=1,SUM($J$1:J209),"")</f>
        <v/>
      </c>
      <c r="L210" s="21" t="str">
        <f t="shared" si="31"/>
        <v/>
      </c>
      <c r="M210" s="21">
        <v>209</v>
      </c>
      <c r="N210" s="21" t="str">
        <f t="shared" si="32"/>
        <v/>
      </c>
      <c r="O210" s="21">
        <v>209</v>
      </c>
      <c r="P210" s="21" t="str">
        <f>IFERROR(VLOOKUP(O210,Ortsverzeichnis!$P$9:$Q$9998,2,0),"")</f>
        <v/>
      </c>
      <c r="Q210" s="21" t="str">
        <f>IF(P210="","",IF(COUNTIF(P$1:P210,P210)&gt;1,"",1))</f>
        <v/>
      </c>
      <c r="R210" s="21" t="str">
        <f>IF(Q210=1,SUM($Q$1:Q209),"")</f>
        <v/>
      </c>
      <c r="S210" s="21" t="str">
        <f t="shared" si="33"/>
        <v/>
      </c>
      <c r="T210" s="21">
        <v>209</v>
      </c>
      <c r="U210" s="21" t="str">
        <f t="shared" si="34"/>
        <v/>
      </c>
      <c r="V210" s="21">
        <v>209</v>
      </c>
      <c r="W210" s="21" t="str">
        <f>IFERROR(VLOOKUP(V210,Ortsverzeichnis!$J$9:$K$9998,2,0),"")</f>
        <v/>
      </c>
      <c r="X210" s="21" t="str">
        <f>IF(W210="","",IF(COUNTIF(W$1:W210,W210)&gt;1,"",1))</f>
        <v/>
      </c>
      <c r="Y210" s="21" t="str">
        <f>IF(X210=1,SUM($X$1:X209),"")</f>
        <v/>
      </c>
      <c r="Z210" s="21" t="str">
        <f t="shared" si="35"/>
        <v/>
      </c>
      <c r="AA210" s="21">
        <v>209</v>
      </c>
      <c r="AB210" s="21" t="str">
        <f t="shared" si="28"/>
        <v/>
      </c>
    </row>
    <row r="211" spans="1:28" x14ac:dyDescent="0.25">
      <c r="A211" s="21">
        <v>210</v>
      </c>
      <c r="B211" s="21" t="str">
        <f>IFERROR(VLOOKUP(A211,Ortsverzeichnis!$M$9:$N$9998,2,0),"")</f>
        <v/>
      </c>
      <c r="C211" s="21" t="str">
        <f>IF(B211="","",IF(COUNTIF(B$1:B211,B211)&gt;1,"",1))</f>
        <v/>
      </c>
      <c r="D211" s="21" t="str">
        <f>IF(C211=1,SUM($C$1:C210),"")</f>
        <v/>
      </c>
      <c r="E211" s="21" t="str">
        <f t="shared" si="29"/>
        <v/>
      </c>
      <c r="F211" s="21">
        <v>210</v>
      </c>
      <c r="G211" s="21" t="str">
        <f t="shared" si="30"/>
        <v/>
      </c>
      <c r="H211" s="21">
        <v>210</v>
      </c>
      <c r="I211" s="21" t="str">
        <f>IFERROR(VLOOKUP(H211,Ortsverzeichnis!$S$9:$T$9998,2,0),"")</f>
        <v/>
      </c>
      <c r="J211" s="21" t="str">
        <f>IF(I211="","",IF(COUNTIF(I$1:I211,I211)&gt;1,"",1))</f>
        <v/>
      </c>
      <c r="K211" s="21" t="str">
        <f>IF(J211=1,SUM($J$1:J210),"")</f>
        <v/>
      </c>
      <c r="L211" s="21" t="str">
        <f t="shared" si="31"/>
        <v/>
      </c>
      <c r="M211" s="21">
        <v>210</v>
      </c>
      <c r="N211" s="21" t="str">
        <f t="shared" si="32"/>
        <v/>
      </c>
      <c r="O211" s="21">
        <v>210</v>
      </c>
      <c r="P211" s="21" t="str">
        <f>IFERROR(VLOOKUP(O211,Ortsverzeichnis!$P$9:$Q$9998,2,0),"")</f>
        <v/>
      </c>
      <c r="Q211" s="21" t="str">
        <f>IF(P211="","",IF(COUNTIF(P$1:P211,P211)&gt;1,"",1))</f>
        <v/>
      </c>
      <c r="R211" s="21" t="str">
        <f>IF(Q211=1,SUM($Q$1:Q210),"")</f>
        <v/>
      </c>
      <c r="S211" s="21" t="str">
        <f t="shared" si="33"/>
        <v/>
      </c>
      <c r="T211" s="21">
        <v>210</v>
      </c>
      <c r="U211" s="21" t="str">
        <f t="shared" si="34"/>
        <v/>
      </c>
      <c r="V211" s="21">
        <v>210</v>
      </c>
      <c r="W211" s="21" t="str">
        <f>IFERROR(VLOOKUP(V211,Ortsverzeichnis!$J$9:$K$9998,2,0),"")</f>
        <v/>
      </c>
      <c r="X211" s="21" t="str">
        <f>IF(W211="","",IF(COUNTIF(W$1:W211,W211)&gt;1,"",1))</f>
        <v/>
      </c>
      <c r="Y211" s="21" t="str">
        <f>IF(X211=1,SUM($X$1:X210),"")</f>
        <v/>
      </c>
      <c r="Z211" s="21" t="str">
        <f t="shared" si="35"/>
        <v/>
      </c>
      <c r="AA211" s="21">
        <v>210</v>
      </c>
      <c r="AB211" s="21" t="str">
        <f t="shared" si="28"/>
        <v/>
      </c>
    </row>
    <row r="212" spans="1:28" x14ac:dyDescent="0.25">
      <c r="A212" s="21">
        <v>211</v>
      </c>
      <c r="B212" s="21" t="str">
        <f>IFERROR(VLOOKUP(A212,Ortsverzeichnis!$M$9:$N$9998,2,0),"")</f>
        <v/>
      </c>
      <c r="C212" s="21" t="str">
        <f>IF(B212="","",IF(COUNTIF(B$1:B212,B212)&gt;1,"",1))</f>
        <v/>
      </c>
      <c r="D212" s="21" t="str">
        <f>IF(C212=1,SUM($C$1:C211),"")</f>
        <v/>
      </c>
      <c r="E212" s="21" t="str">
        <f t="shared" si="29"/>
        <v/>
      </c>
      <c r="F212" s="21">
        <v>211</v>
      </c>
      <c r="G212" s="21" t="str">
        <f t="shared" si="30"/>
        <v/>
      </c>
      <c r="H212" s="21">
        <v>211</v>
      </c>
      <c r="I212" s="21" t="str">
        <f>IFERROR(VLOOKUP(H212,Ortsverzeichnis!$S$9:$T$9998,2,0),"")</f>
        <v/>
      </c>
      <c r="J212" s="21" t="str">
        <f>IF(I212="","",IF(COUNTIF(I$1:I212,I212)&gt;1,"",1))</f>
        <v/>
      </c>
      <c r="K212" s="21" t="str">
        <f>IF(J212=1,SUM($J$1:J211),"")</f>
        <v/>
      </c>
      <c r="L212" s="21" t="str">
        <f t="shared" si="31"/>
        <v/>
      </c>
      <c r="M212" s="21">
        <v>211</v>
      </c>
      <c r="N212" s="21" t="str">
        <f t="shared" si="32"/>
        <v/>
      </c>
      <c r="O212" s="21">
        <v>211</v>
      </c>
      <c r="P212" s="21" t="str">
        <f>IFERROR(VLOOKUP(O212,Ortsverzeichnis!$P$9:$Q$9998,2,0),"")</f>
        <v/>
      </c>
      <c r="Q212" s="21" t="str">
        <f>IF(P212="","",IF(COUNTIF(P$1:P212,P212)&gt;1,"",1))</f>
        <v/>
      </c>
      <c r="R212" s="21" t="str">
        <f>IF(Q212=1,SUM($Q$1:Q211),"")</f>
        <v/>
      </c>
      <c r="S212" s="21" t="str">
        <f t="shared" si="33"/>
        <v/>
      </c>
      <c r="T212" s="21">
        <v>211</v>
      </c>
      <c r="U212" s="21" t="str">
        <f t="shared" si="34"/>
        <v/>
      </c>
      <c r="V212" s="21">
        <v>211</v>
      </c>
      <c r="W212" s="21" t="str">
        <f>IFERROR(VLOOKUP(V212,Ortsverzeichnis!$J$9:$K$9998,2,0),"")</f>
        <v/>
      </c>
      <c r="X212" s="21" t="str">
        <f>IF(W212="","",IF(COUNTIF(W$1:W212,W212)&gt;1,"",1))</f>
        <v/>
      </c>
      <c r="Y212" s="21" t="str">
        <f>IF(X212=1,SUM($X$1:X211),"")</f>
        <v/>
      </c>
      <c r="Z212" s="21" t="str">
        <f t="shared" si="35"/>
        <v/>
      </c>
      <c r="AA212" s="21">
        <v>211</v>
      </c>
      <c r="AB212" s="21" t="str">
        <f t="shared" si="28"/>
        <v/>
      </c>
    </row>
    <row r="213" spans="1:28" x14ac:dyDescent="0.25">
      <c r="A213" s="21">
        <v>212</v>
      </c>
      <c r="B213" s="21" t="str">
        <f>IFERROR(VLOOKUP(A213,Ortsverzeichnis!$M$9:$N$9998,2,0),"")</f>
        <v/>
      </c>
      <c r="C213" s="21" t="str">
        <f>IF(B213="","",IF(COUNTIF(B$1:B213,B213)&gt;1,"",1))</f>
        <v/>
      </c>
      <c r="D213" s="21" t="str">
        <f>IF(C213=1,SUM($C$1:C212),"")</f>
        <v/>
      </c>
      <c r="E213" s="21" t="str">
        <f t="shared" si="29"/>
        <v/>
      </c>
      <c r="F213" s="21">
        <v>212</v>
      </c>
      <c r="G213" s="21" t="str">
        <f t="shared" si="30"/>
        <v/>
      </c>
      <c r="H213" s="21">
        <v>212</v>
      </c>
      <c r="I213" s="21" t="str">
        <f>IFERROR(VLOOKUP(H213,Ortsverzeichnis!$S$9:$T$9998,2,0),"")</f>
        <v/>
      </c>
      <c r="J213" s="21" t="str">
        <f>IF(I213="","",IF(COUNTIF(I$1:I213,I213)&gt;1,"",1))</f>
        <v/>
      </c>
      <c r="K213" s="21" t="str">
        <f>IF(J213=1,SUM($J$1:J212),"")</f>
        <v/>
      </c>
      <c r="L213" s="21" t="str">
        <f t="shared" si="31"/>
        <v/>
      </c>
      <c r="M213" s="21">
        <v>212</v>
      </c>
      <c r="N213" s="21" t="str">
        <f t="shared" si="32"/>
        <v/>
      </c>
      <c r="O213" s="21">
        <v>212</v>
      </c>
      <c r="P213" s="21" t="str">
        <f>IFERROR(VLOOKUP(O213,Ortsverzeichnis!$P$9:$Q$9998,2,0),"")</f>
        <v/>
      </c>
      <c r="Q213" s="21" t="str">
        <f>IF(P213="","",IF(COUNTIF(P$1:P213,P213)&gt;1,"",1))</f>
        <v/>
      </c>
      <c r="R213" s="21" t="str">
        <f>IF(Q213=1,SUM($Q$1:Q212),"")</f>
        <v/>
      </c>
      <c r="S213" s="21" t="str">
        <f t="shared" si="33"/>
        <v/>
      </c>
      <c r="T213" s="21">
        <v>212</v>
      </c>
      <c r="U213" s="21" t="str">
        <f t="shared" si="34"/>
        <v/>
      </c>
      <c r="V213" s="21">
        <v>212</v>
      </c>
      <c r="W213" s="21" t="str">
        <f>IFERROR(VLOOKUP(V213,Ortsverzeichnis!$J$9:$K$9998,2,0),"")</f>
        <v/>
      </c>
      <c r="X213" s="21" t="str">
        <f>IF(W213="","",IF(COUNTIF(W$1:W213,W213)&gt;1,"",1))</f>
        <v/>
      </c>
      <c r="Y213" s="21" t="str">
        <f>IF(X213=1,SUM($X$1:X212),"")</f>
        <v/>
      </c>
      <c r="Z213" s="21" t="str">
        <f t="shared" si="35"/>
        <v/>
      </c>
      <c r="AA213" s="21">
        <v>212</v>
      </c>
      <c r="AB213" s="21" t="str">
        <f t="shared" si="28"/>
        <v/>
      </c>
    </row>
    <row r="214" spans="1:28" x14ac:dyDescent="0.25">
      <c r="A214" s="21">
        <v>213</v>
      </c>
      <c r="B214" s="21" t="str">
        <f>IFERROR(VLOOKUP(A214,Ortsverzeichnis!$M$9:$N$9998,2,0),"")</f>
        <v/>
      </c>
      <c r="C214" s="21" t="str">
        <f>IF(B214="","",IF(COUNTIF(B$1:B214,B214)&gt;1,"",1))</f>
        <v/>
      </c>
      <c r="D214" s="21" t="str">
        <f>IF(C214=1,SUM($C$1:C213),"")</f>
        <v/>
      </c>
      <c r="E214" s="21" t="str">
        <f t="shared" si="29"/>
        <v/>
      </c>
      <c r="F214" s="21">
        <v>213</v>
      </c>
      <c r="G214" s="21" t="str">
        <f t="shared" si="30"/>
        <v/>
      </c>
      <c r="H214" s="21">
        <v>213</v>
      </c>
      <c r="I214" s="21" t="str">
        <f>IFERROR(VLOOKUP(H214,Ortsverzeichnis!$S$9:$T$9998,2,0),"")</f>
        <v/>
      </c>
      <c r="J214" s="21" t="str">
        <f>IF(I214="","",IF(COUNTIF(I$1:I214,I214)&gt;1,"",1))</f>
        <v/>
      </c>
      <c r="K214" s="21" t="str">
        <f>IF(J214=1,SUM($J$1:J213),"")</f>
        <v/>
      </c>
      <c r="L214" s="21" t="str">
        <f t="shared" si="31"/>
        <v/>
      </c>
      <c r="M214" s="21">
        <v>213</v>
      </c>
      <c r="N214" s="21" t="str">
        <f t="shared" si="32"/>
        <v/>
      </c>
      <c r="O214" s="21">
        <v>213</v>
      </c>
      <c r="P214" s="21" t="str">
        <f>IFERROR(VLOOKUP(O214,Ortsverzeichnis!$P$9:$Q$9998,2,0),"")</f>
        <v/>
      </c>
      <c r="Q214" s="21" t="str">
        <f>IF(P214="","",IF(COUNTIF(P$1:P214,P214)&gt;1,"",1))</f>
        <v/>
      </c>
      <c r="R214" s="21" t="str">
        <f>IF(Q214=1,SUM($Q$1:Q213),"")</f>
        <v/>
      </c>
      <c r="S214" s="21" t="str">
        <f t="shared" si="33"/>
        <v/>
      </c>
      <c r="T214" s="21">
        <v>213</v>
      </c>
      <c r="U214" s="21" t="str">
        <f t="shared" si="34"/>
        <v/>
      </c>
      <c r="V214" s="21">
        <v>213</v>
      </c>
      <c r="W214" s="21" t="str">
        <f>IFERROR(VLOOKUP(V214,Ortsverzeichnis!$J$9:$K$9998,2,0),"")</f>
        <v/>
      </c>
      <c r="X214" s="21" t="str">
        <f>IF(W214="","",IF(COUNTIF(W$1:W214,W214)&gt;1,"",1))</f>
        <v/>
      </c>
      <c r="Y214" s="21" t="str">
        <f>IF(X214=1,SUM($X$1:X213),"")</f>
        <v/>
      </c>
      <c r="Z214" s="21" t="str">
        <f t="shared" si="35"/>
        <v/>
      </c>
      <c r="AA214" s="21">
        <v>213</v>
      </c>
      <c r="AB214" s="21" t="str">
        <f t="shared" ref="AB214:AB231" si="36">IFERROR(VLOOKUP(AA204,Y:Z,2,0),"")</f>
        <v/>
      </c>
    </row>
    <row r="215" spans="1:28" x14ac:dyDescent="0.25">
      <c r="A215" s="21">
        <v>214</v>
      </c>
      <c r="B215" s="21" t="str">
        <f>IFERROR(VLOOKUP(A215,Ortsverzeichnis!$M$9:$N$9998,2,0),"")</f>
        <v/>
      </c>
      <c r="C215" s="21" t="str">
        <f>IF(B215="","",IF(COUNTIF(B$1:B215,B215)&gt;1,"",1))</f>
        <v/>
      </c>
      <c r="D215" s="21" t="str">
        <f>IF(C215=1,SUM($C$1:C214),"")</f>
        <v/>
      </c>
      <c r="E215" s="21" t="str">
        <f t="shared" si="29"/>
        <v/>
      </c>
      <c r="F215" s="21">
        <v>214</v>
      </c>
      <c r="G215" s="21" t="str">
        <f t="shared" si="30"/>
        <v/>
      </c>
      <c r="H215" s="21">
        <v>214</v>
      </c>
      <c r="I215" s="21" t="str">
        <f>IFERROR(VLOOKUP(H215,Ortsverzeichnis!$S$9:$T$9998,2,0),"")</f>
        <v/>
      </c>
      <c r="J215" s="21" t="str">
        <f>IF(I215="","",IF(COUNTIF(I$1:I215,I215)&gt;1,"",1))</f>
        <v/>
      </c>
      <c r="K215" s="21" t="str">
        <f>IF(J215=1,SUM($J$1:J214),"")</f>
        <v/>
      </c>
      <c r="L215" s="21" t="str">
        <f t="shared" si="31"/>
        <v/>
      </c>
      <c r="M215" s="21">
        <v>214</v>
      </c>
      <c r="N215" s="21" t="str">
        <f t="shared" si="32"/>
        <v/>
      </c>
      <c r="O215" s="21">
        <v>214</v>
      </c>
      <c r="P215" s="21" t="str">
        <f>IFERROR(VLOOKUP(O215,Ortsverzeichnis!$P$9:$Q$9998,2,0),"")</f>
        <v/>
      </c>
      <c r="Q215" s="21" t="str">
        <f>IF(P215="","",IF(COUNTIF(P$1:P215,P215)&gt;1,"",1))</f>
        <v/>
      </c>
      <c r="R215" s="21" t="str">
        <f>IF(Q215=1,SUM($Q$1:Q214),"")</f>
        <v/>
      </c>
      <c r="S215" s="21" t="str">
        <f t="shared" si="33"/>
        <v/>
      </c>
      <c r="T215" s="21">
        <v>214</v>
      </c>
      <c r="U215" s="21" t="str">
        <f t="shared" si="34"/>
        <v/>
      </c>
      <c r="V215" s="21">
        <v>214</v>
      </c>
      <c r="W215" s="21" t="str">
        <f>IFERROR(VLOOKUP(V215,Ortsverzeichnis!$J$9:$K$9998,2,0),"")</f>
        <v/>
      </c>
      <c r="X215" s="21" t="str">
        <f>IF(W215="","",IF(COUNTIF(W$1:W215,W215)&gt;1,"",1))</f>
        <v/>
      </c>
      <c r="Y215" s="21" t="str">
        <f>IF(X215=1,SUM($X$1:X214),"")</f>
        <v/>
      </c>
      <c r="Z215" s="21" t="str">
        <f t="shared" si="35"/>
        <v/>
      </c>
      <c r="AA215" s="21">
        <v>214</v>
      </c>
      <c r="AB215" s="21" t="str">
        <f t="shared" si="36"/>
        <v/>
      </c>
    </row>
    <row r="216" spans="1:28" x14ac:dyDescent="0.25">
      <c r="A216" s="21">
        <v>215</v>
      </c>
      <c r="B216" s="21" t="str">
        <f>IFERROR(VLOOKUP(A216,Ortsverzeichnis!$M$9:$N$9998,2,0),"")</f>
        <v/>
      </c>
      <c r="C216" s="21" t="str">
        <f>IF(B216="","",IF(COUNTIF(B$1:B216,B216)&gt;1,"",1))</f>
        <v/>
      </c>
      <c r="D216" s="21" t="str">
        <f>IF(C216=1,SUM($C$1:C215),"")</f>
        <v/>
      </c>
      <c r="E216" s="21" t="str">
        <f t="shared" si="29"/>
        <v/>
      </c>
      <c r="F216" s="21">
        <v>215</v>
      </c>
      <c r="G216" s="21" t="str">
        <f t="shared" si="30"/>
        <v/>
      </c>
      <c r="H216" s="21">
        <v>215</v>
      </c>
      <c r="I216" s="21" t="str">
        <f>IFERROR(VLOOKUP(H216,Ortsverzeichnis!$S$9:$T$9998,2,0),"")</f>
        <v/>
      </c>
      <c r="J216" s="21" t="str">
        <f>IF(I216="","",IF(COUNTIF(I$1:I216,I216)&gt;1,"",1))</f>
        <v/>
      </c>
      <c r="K216" s="21" t="str">
        <f>IF(J216=1,SUM($J$1:J215),"")</f>
        <v/>
      </c>
      <c r="L216" s="21" t="str">
        <f t="shared" si="31"/>
        <v/>
      </c>
      <c r="M216" s="21">
        <v>215</v>
      </c>
      <c r="N216" s="21" t="str">
        <f t="shared" si="32"/>
        <v/>
      </c>
      <c r="O216" s="21">
        <v>215</v>
      </c>
      <c r="P216" s="21" t="str">
        <f>IFERROR(VLOOKUP(O216,Ortsverzeichnis!$P$9:$Q$9998,2,0),"")</f>
        <v/>
      </c>
      <c r="Q216" s="21" t="str">
        <f>IF(P216="","",IF(COUNTIF(P$1:P216,P216)&gt;1,"",1))</f>
        <v/>
      </c>
      <c r="R216" s="21" t="str">
        <f>IF(Q216=1,SUM($Q$1:Q215),"")</f>
        <v/>
      </c>
      <c r="S216" s="21" t="str">
        <f t="shared" si="33"/>
        <v/>
      </c>
      <c r="T216" s="21">
        <v>215</v>
      </c>
      <c r="U216" s="21" t="str">
        <f t="shared" si="34"/>
        <v/>
      </c>
      <c r="V216" s="21">
        <v>215</v>
      </c>
      <c r="W216" s="21" t="str">
        <f>IFERROR(VLOOKUP(V216,Ortsverzeichnis!$J$9:$K$9998,2,0),"")</f>
        <v/>
      </c>
      <c r="X216" s="21" t="str">
        <f>IF(W216="","",IF(COUNTIF(W$1:W216,W216)&gt;1,"",1))</f>
        <v/>
      </c>
      <c r="Y216" s="21" t="str">
        <f>IF(X216=1,SUM($X$1:X215),"")</f>
        <v/>
      </c>
      <c r="Z216" s="21" t="str">
        <f t="shared" si="35"/>
        <v/>
      </c>
      <c r="AA216" s="21">
        <v>215</v>
      </c>
      <c r="AB216" s="21" t="str">
        <f t="shared" si="36"/>
        <v/>
      </c>
    </row>
    <row r="217" spans="1:28" x14ac:dyDescent="0.25">
      <c r="A217" s="21">
        <v>216</v>
      </c>
      <c r="B217" s="21" t="str">
        <f>IFERROR(VLOOKUP(A217,Ortsverzeichnis!$M$9:$N$9998,2,0),"")</f>
        <v/>
      </c>
      <c r="C217" s="21" t="str">
        <f>IF(B217="","",IF(COUNTIF(B$1:B217,B217)&gt;1,"",1))</f>
        <v/>
      </c>
      <c r="D217" s="21" t="str">
        <f>IF(C217=1,SUM($C$1:C216),"")</f>
        <v/>
      </c>
      <c r="E217" s="21" t="str">
        <f t="shared" si="29"/>
        <v/>
      </c>
      <c r="G217" s="21" t="str">
        <f t="shared" si="30"/>
        <v/>
      </c>
      <c r="H217" s="21">
        <v>216</v>
      </c>
      <c r="I217" s="21" t="str">
        <f>IFERROR(VLOOKUP(H217,Ortsverzeichnis!$S$9:$T$9998,2,0),"")</f>
        <v/>
      </c>
      <c r="J217" s="21" t="str">
        <f>IF(I217="","",IF(COUNTIF(I$1:I217,I217)&gt;1,"",1))</f>
        <v/>
      </c>
      <c r="K217" s="21" t="str">
        <f>IF(J217=1,SUM($J$1:J216),"")</f>
        <v/>
      </c>
      <c r="L217" s="21" t="str">
        <f t="shared" si="31"/>
        <v/>
      </c>
      <c r="N217" s="21" t="str">
        <f t="shared" si="32"/>
        <v/>
      </c>
      <c r="O217" s="21">
        <v>216</v>
      </c>
      <c r="P217" s="21" t="str">
        <f>IFERROR(VLOOKUP(O217,Ortsverzeichnis!$P$9:$Q$9998,2,0),"")</f>
        <v/>
      </c>
      <c r="Q217" s="21" t="str">
        <f>IF(P217="","",IF(COUNTIF(P$1:P217,P217)&gt;1,"",1))</f>
        <v/>
      </c>
      <c r="R217" s="21" t="str">
        <f>IF(Q217=1,SUM($Q$1:Q216),"")</f>
        <v/>
      </c>
      <c r="S217" s="21" t="str">
        <f t="shared" si="33"/>
        <v/>
      </c>
      <c r="U217" s="21" t="str">
        <f t="shared" si="34"/>
        <v/>
      </c>
      <c r="V217" s="21">
        <v>216</v>
      </c>
      <c r="W217" s="21" t="str">
        <f>IFERROR(VLOOKUP(V217,Ortsverzeichnis!$J$9:$K$9998,2,0),"")</f>
        <v/>
      </c>
      <c r="X217" s="21" t="str">
        <f>IF(W217="","",IF(COUNTIF(W$1:W217,W217)&gt;1,"",1))</f>
        <v/>
      </c>
      <c r="Y217" s="21" t="str">
        <f>IF(X217=1,SUM($X$1:X216),"")</f>
        <v/>
      </c>
      <c r="Z217" s="21" t="str">
        <f t="shared" si="35"/>
        <v/>
      </c>
      <c r="AB217" s="21" t="str">
        <f t="shared" si="36"/>
        <v/>
      </c>
    </row>
    <row r="218" spans="1:28" x14ac:dyDescent="0.25">
      <c r="A218" s="21">
        <v>217</v>
      </c>
      <c r="B218" s="21" t="str">
        <f>IFERROR(VLOOKUP(A218,Ortsverzeichnis!$M$9:$N$9998,2,0),"")</f>
        <v/>
      </c>
      <c r="C218" s="21" t="str">
        <f>IF(B218="","",IF(COUNTIF(B$1:B218,B218)&gt;1,"",1))</f>
        <v/>
      </c>
      <c r="D218" s="21" t="str">
        <f>IF(C218=1,SUM($C$1:C217),"")</f>
        <v/>
      </c>
      <c r="E218" s="21" t="str">
        <f t="shared" si="29"/>
        <v/>
      </c>
      <c r="G218" s="21" t="str">
        <f t="shared" si="30"/>
        <v/>
      </c>
      <c r="H218" s="21">
        <v>217</v>
      </c>
      <c r="I218" s="21" t="str">
        <f>IFERROR(VLOOKUP(H218,Ortsverzeichnis!$S$9:$T$9998,2,0),"")</f>
        <v/>
      </c>
      <c r="J218" s="21" t="str">
        <f>IF(I218="","",IF(COUNTIF(I$1:I218,I218)&gt;1,"",1))</f>
        <v/>
      </c>
      <c r="K218" s="21" t="str">
        <f>IF(J218=1,SUM($J$1:J217),"")</f>
        <v/>
      </c>
      <c r="L218" s="21" t="str">
        <f t="shared" si="31"/>
        <v/>
      </c>
      <c r="N218" s="21" t="str">
        <f t="shared" si="32"/>
        <v/>
      </c>
      <c r="O218" s="21">
        <v>217</v>
      </c>
      <c r="P218" s="21" t="str">
        <f>IFERROR(VLOOKUP(O218,Ortsverzeichnis!$P$9:$Q$9998,2,0),"")</f>
        <v/>
      </c>
      <c r="Q218" s="21" t="str">
        <f>IF(P218="","",IF(COUNTIF(P$1:P218,P218)&gt;1,"",1))</f>
        <v/>
      </c>
      <c r="R218" s="21" t="str">
        <f>IF(Q218=1,SUM($Q$1:Q217),"")</f>
        <v/>
      </c>
      <c r="S218" s="21" t="str">
        <f t="shared" si="33"/>
        <v/>
      </c>
      <c r="U218" s="21" t="str">
        <f t="shared" si="34"/>
        <v/>
      </c>
      <c r="V218" s="21">
        <v>217</v>
      </c>
      <c r="W218" s="21" t="str">
        <f>IFERROR(VLOOKUP(V218,Ortsverzeichnis!$J$9:$K$9998,2,0),"")</f>
        <v/>
      </c>
      <c r="X218" s="21" t="str">
        <f>IF(W218="","",IF(COUNTIF(W$1:W218,W218)&gt;1,"",1))</f>
        <v/>
      </c>
      <c r="Y218" s="21" t="str">
        <f>IF(X218=1,SUM($X$1:X217),"")</f>
        <v/>
      </c>
      <c r="Z218" s="21" t="str">
        <f t="shared" si="35"/>
        <v/>
      </c>
      <c r="AB218" s="21" t="str">
        <f t="shared" si="36"/>
        <v/>
      </c>
    </row>
    <row r="219" spans="1:28" x14ac:dyDescent="0.25">
      <c r="A219" s="21">
        <v>218</v>
      </c>
      <c r="B219" s="21" t="str">
        <f>IFERROR(VLOOKUP(A219,Ortsverzeichnis!$M$9:$N$9998,2,0),"")</f>
        <v/>
      </c>
      <c r="C219" s="21" t="str">
        <f>IF(B219="","",IF(COUNTIF(B$1:B219,B219)&gt;1,"",1))</f>
        <v/>
      </c>
      <c r="D219" s="21" t="str">
        <f>IF(C219=1,SUM($C$1:C218),"")</f>
        <v/>
      </c>
      <c r="E219" s="21" t="str">
        <f t="shared" si="29"/>
        <v/>
      </c>
      <c r="G219" s="21" t="str">
        <f t="shared" si="30"/>
        <v/>
      </c>
      <c r="H219" s="21">
        <v>218</v>
      </c>
      <c r="I219" s="21" t="str">
        <f>IFERROR(VLOOKUP(H219,Ortsverzeichnis!$S$9:$T$9998,2,0),"")</f>
        <v/>
      </c>
      <c r="J219" s="21" t="str">
        <f>IF(I219="","",IF(COUNTIF(I$1:I219,I219)&gt;1,"",1))</f>
        <v/>
      </c>
      <c r="K219" s="21" t="str">
        <f>IF(J219=1,SUM($J$1:J218),"")</f>
        <v/>
      </c>
      <c r="L219" s="21" t="str">
        <f t="shared" si="31"/>
        <v/>
      </c>
      <c r="N219" s="21" t="str">
        <f t="shared" si="32"/>
        <v/>
      </c>
      <c r="O219" s="21">
        <v>218</v>
      </c>
      <c r="P219" s="21" t="str">
        <f>IFERROR(VLOOKUP(O219,Ortsverzeichnis!$P$9:$Q$9998,2,0),"")</f>
        <v/>
      </c>
      <c r="Q219" s="21" t="str">
        <f>IF(P219="","",IF(COUNTIF(P$1:P219,P219)&gt;1,"",1))</f>
        <v/>
      </c>
      <c r="R219" s="21" t="str">
        <f>IF(Q219=1,SUM($Q$1:Q218),"")</f>
        <v/>
      </c>
      <c r="S219" s="21" t="str">
        <f t="shared" si="33"/>
        <v/>
      </c>
      <c r="U219" s="21" t="str">
        <f t="shared" si="34"/>
        <v/>
      </c>
      <c r="V219" s="21">
        <v>218</v>
      </c>
      <c r="W219" s="21" t="str">
        <f>IFERROR(VLOOKUP(V219,Ortsverzeichnis!$J$9:$K$9998,2,0),"")</f>
        <v/>
      </c>
      <c r="X219" s="21" t="str">
        <f>IF(W219="","",IF(COUNTIF(W$1:W219,W219)&gt;1,"",1))</f>
        <v/>
      </c>
      <c r="Y219" s="21" t="str">
        <f>IF(X219=1,SUM($X$1:X218),"")</f>
        <v/>
      </c>
      <c r="Z219" s="21" t="str">
        <f t="shared" si="35"/>
        <v/>
      </c>
      <c r="AB219" s="21" t="str">
        <f t="shared" si="36"/>
        <v/>
      </c>
    </row>
    <row r="220" spans="1:28" x14ac:dyDescent="0.25">
      <c r="A220" s="21">
        <v>219</v>
      </c>
      <c r="B220" s="21" t="str">
        <f>IFERROR(VLOOKUP(A220,Ortsverzeichnis!$M$9:$N$9998,2,0),"")</f>
        <v/>
      </c>
      <c r="C220" s="21" t="str">
        <f>IF(B220="","",IF(COUNTIF(B$1:B220,B220)&gt;1,"",1))</f>
        <v/>
      </c>
      <c r="D220" s="21" t="str">
        <f>IF(C220=1,SUM($C$1:C219),"")</f>
        <v/>
      </c>
      <c r="E220" s="21" t="str">
        <f t="shared" si="29"/>
        <v/>
      </c>
      <c r="G220" s="21" t="str">
        <f t="shared" si="30"/>
        <v/>
      </c>
      <c r="H220" s="21">
        <v>219</v>
      </c>
      <c r="I220" s="21" t="str">
        <f>IFERROR(VLOOKUP(H220,Ortsverzeichnis!$S$9:$T$9998,2,0),"")</f>
        <v/>
      </c>
      <c r="J220" s="21" t="str">
        <f>IF(I220="","",IF(COUNTIF(I$1:I220,I220)&gt;1,"",1))</f>
        <v/>
      </c>
      <c r="K220" s="21" t="str">
        <f>IF(J220=1,SUM($J$1:J219),"")</f>
        <v/>
      </c>
      <c r="L220" s="21" t="str">
        <f t="shared" si="31"/>
        <v/>
      </c>
      <c r="N220" s="21" t="str">
        <f t="shared" si="32"/>
        <v/>
      </c>
      <c r="O220" s="21">
        <v>219</v>
      </c>
      <c r="P220" s="21" t="str">
        <f>IFERROR(VLOOKUP(O220,Ortsverzeichnis!$P$9:$Q$9998,2,0),"")</f>
        <v/>
      </c>
      <c r="Q220" s="21" t="str">
        <f>IF(P220="","",IF(COUNTIF(P$1:P220,P220)&gt;1,"",1))</f>
        <v/>
      </c>
      <c r="R220" s="21" t="str">
        <f>IF(Q220=1,SUM($Q$1:Q219),"")</f>
        <v/>
      </c>
      <c r="S220" s="21" t="str">
        <f t="shared" si="33"/>
        <v/>
      </c>
      <c r="U220" s="21" t="str">
        <f t="shared" si="34"/>
        <v/>
      </c>
      <c r="V220" s="21">
        <v>219</v>
      </c>
      <c r="W220" s="21" t="str">
        <f>IFERROR(VLOOKUP(V220,Ortsverzeichnis!$J$9:$K$9998,2,0),"")</f>
        <v/>
      </c>
      <c r="X220" s="21" t="str">
        <f>IF(W220="","",IF(COUNTIF(W$1:W220,W220)&gt;1,"",1))</f>
        <v/>
      </c>
      <c r="Y220" s="21" t="str">
        <f>IF(X220=1,SUM($X$1:X219),"")</f>
        <v/>
      </c>
      <c r="Z220" s="21" t="str">
        <f t="shared" si="35"/>
        <v/>
      </c>
      <c r="AB220" s="21" t="str">
        <f t="shared" si="36"/>
        <v/>
      </c>
    </row>
    <row r="221" spans="1:28" x14ac:dyDescent="0.25">
      <c r="A221" s="21">
        <v>220</v>
      </c>
      <c r="B221" s="21" t="str">
        <f>IFERROR(VLOOKUP(A221,Ortsverzeichnis!$M$9:$N$9998,2,0),"")</f>
        <v/>
      </c>
      <c r="C221" s="21" t="str">
        <f>IF(B221="","",IF(COUNTIF(B$1:B221,B221)&gt;1,"",1))</f>
        <v/>
      </c>
      <c r="D221" s="21" t="str">
        <f>IF(C221=1,SUM($C$1:C220),"")</f>
        <v/>
      </c>
      <c r="E221" s="21" t="str">
        <f t="shared" si="29"/>
        <v/>
      </c>
      <c r="G221" s="21" t="str">
        <f t="shared" si="30"/>
        <v/>
      </c>
      <c r="H221" s="21">
        <v>220</v>
      </c>
      <c r="I221" s="21" t="str">
        <f>IFERROR(VLOOKUP(H221,Ortsverzeichnis!$S$9:$T$9998,2,0),"")</f>
        <v/>
      </c>
      <c r="J221" s="21" t="str">
        <f>IF(I221="","",IF(COUNTIF(I$1:I221,I221)&gt;1,"",1))</f>
        <v/>
      </c>
      <c r="K221" s="21" t="str">
        <f>IF(J221=1,SUM($J$1:J220),"")</f>
        <v/>
      </c>
      <c r="L221" s="21" t="str">
        <f t="shared" si="31"/>
        <v/>
      </c>
      <c r="N221" s="21" t="str">
        <f t="shared" si="32"/>
        <v/>
      </c>
      <c r="O221" s="21">
        <v>220</v>
      </c>
      <c r="P221" s="21" t="str">
        <f>IFERROR(VLOOKUP(O221,Ortsverzeichnis!$P$9:$Q$9998,2,0),"")</f>
        <v/>
      </c>
      <c r="Q221" s="21" t="str">
        <f>IF(P221="","",IF(COUNTIF(P$1:P221,P221)&gt;1,"",1))</f>
        <v/>
      </c>
      <c r="R221" s="21" t="str">
        <f>IF(Q221=1,SUM($Q$1:Q220),"")</f>
        <v/>
      </c>
      <c r="S221" s="21" t="str">
        <f t="shared" si="33"/>
        <v/>
      </c>
      <c r="U221" s="21" t="str">
        <f t="shared" si="34"/>
        <v/>
      </c>
      <c r="V221" s="21">
        <v>220</v>
      </c>
      <c r="W221" s="21" t="str">
        <f>IFERROR(VLOOKUP(V221,Ortsverzeichnis!$J$9:$K$9998,2,0),"")</f>
        <v/>
      </c>
      <c r="X221" s="21" t="str">
        <f>IF(W221="","",IF(COUNTIF(W$1:W221,W221)&gt;1,"",1))</f>
        <v/>
      </c>
      <c r="Y221" s="21" t="str">
        <f>IF(X221=1,SUM($X$1:X220),"")</f>
        <v/>
      </c>
      <c r="Z221" s="21" t="str">
        <f t="shared" si="35"/>
        <v/>
      </c>
      <c r="AB221" s="21" t="str">
        <f t="shared" si="36"/>
        <v/>
      </c>
    </row>
    <row r="222" spans="1:28" x14ac:dyDescent="0.25">
      <c r="A222" s="21">
        <v>221</v>
      </c>
      <c r="B222" s="21" t="str">
        <f>IFERROR(VLOOKUP(A222,Ortsverzeichnis!$M$9:$N$9998,2,0),"")</f>
        <v/>
      </c>
      <c r="C222" s="21" t="str">
        <f>IF(B221=B222,"",SUM($C$1:C221))</f>
        <v/>
      </c>
      <c r="H222" s="21">
        <v>221</v>
      </c>
      <c r="I222" s="21" t="str">
        <f>IFERROR(VLOOKUP(H222,Ortsverzeichnis!$M$9:$N$9998,2,0),"")</f>
        <v/>
      </c>
      <c r="J222" s="21" t="str">
        <f>IF(I221=I222,"",SUM($C$1:J221))</f>
        <v/>
      </c>
      <c r="O222" s="21">
        <v>221</v>
      </c>
      <c r="P222" s="21" t="str">
        <f>IFERROR(VLOOKUP(O222,Ortsverzeichnis!$M$9:$N$9998,2,0),"")</f>
        <v/>
      </c>
      <c r="Q222" s="21" t="str">
        <f>IF(P221=P222,"",SUM($C$1:Q221))</f>
        <v/>
      </c>
      <c r="V222" s="21">
        <v>221</v>
      </c>
      <c r="W222" s="21" t="str">
        <f>IFERROR(VLOOKUP(V222,Ortsverzeichnis!$M$9:$N$9998,2,0),"")</f>
        <v/>
      </c>
      <c r="X222" s="21" t="str">
        <f>IF(W221=W222,"",SUM($C$1:X221))</f>
        <v/>
      </c>
      <c r="AB222" s="21" t="str">
        <f t="shared" si="36"/>
        <v/>
      </c>
    </row>
    <row r="223" spans="1:28" x14ac:dyDescent="0.25">
      <c r="AB223" s="21" t="str">
        <f t="shared" si="36"/>
        <v/>
      </c>
    </row>
    <row r="224" spans="1:28" x14ac:dyDescent="0.25">
      <c r="AB224" s="21" t="str">
        <f t="shared" si="36"/>
        <v/>
      </c>
    </row>
    <row r="225" spans="28:28" x14ac:dyDescent="0.25">
      <c r="AB225" s="21" t="str">
        <f t="shared" si="36"/>
        <v/>
      </c>
    </row>
    <row r="226" spans="28:28" x14ac:dyDescent="0.25">
      <c r="AB226" s="21" t="str">
        <f t="shared" si="36"/>
        <v/>
      </c>
    </row>
    <row r="227" spans="28:28" x14ac:dyDescent="0.25">
      <c r="AB227" s="21" t="str">
        <f t="shared" si="36"/>
        <v/>
      </c>
    </row>
    <row r="228" spans="28:28" x14ac:dyDescent="0.25">
      <c r="AB228" s="21" t="str">
        <f t="shared" si="36"/>
        <v/>
      </c>
    </row>
    <row r="229" spans="28:28" x14ac:dyDescent="0.25">
      <c r="AB229" s="21" t="str">
        <f t="shared" si="36"/>
        <v/>
      </c>
    </row>
    <row r="230" spans="28:28" x14ac:dyDescent="0.25">
      <c r="AB230" s="21" t="str">
        <f t="shared" si="36"/>
        <v/>
      </c>
    </row>
    <row r="231" spans="28:28" x14ac:dyDescent="0.25">
      <c r="AB231" s="21" t="str">
        <f t="shared" si="36"/>
        <v/>
      </c>
    </row>
  </sheetData>
  <sheetProtection sheet="1" objects="1" scenarios="1" formatCells="0" formatColumns="0" formatRows="0" insertColumns="0" insertRows="0" insertHyperlinks="0" deleteColumns="0" deleteRows="0" sort="0" autoFilter="0" pivotTables="0"/>
  <mergeCells count="2">
    <mergeCell ref="AH1:AI1"/>
    <mergeCell ref="AH2:AI2"/>
  </mergeCells>
  <pageMargins left="0.7" right="0.7" top="0.78740157499999996" bottom="0.78740157499999996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"/>
  <dimension ref="A1:B26"/>
  <sheetViews>
    <sheetView topLeftCell="A13" workbookViewId="0">
      <selection activeCell="G37" sqref="G37"/>
    </sheetView>
  </sheetViews>
  <sheetFormatPr baseColWidth="10" defaultRowHeight="15" x14ac:dyDescent="0.25"/>
  <sheetData>
    <row r="1" spans="1:2" x14ac:dyDescent="0.25">
      <c r="A1" t="s">
        <v>33</v>
      </c>
    </row>
    <row r="2" spans="1:2" x14ac:dyDescent="0.25">
      <c r="A2" t="s">
        <v>2</v>
      </c>
    </row>
    <row r="3" spans="1:2" x14ac:dyDescent="0.25">
      <c r="A3" t="s">
        <v>3</v>
      </c>
    </row>
    <row r="4" spans="1:2" x14ac:dyDescent="0.25">
      <c r="A4" t="s">
        <v>4</v>
      </c>
    </row>
    <row r="5" spans="1:2" x14ac:dyDescent="0.25">
      <c r="A5" t="s">
        <v>5</v>
      </c>
    </row>
    <row r="6" spans="1:2" x14ac:dyDescent="0.25">
      <c r="A6" t="s">
        <v>6</v>
      </c>
    </row>
    <row r="7" spans="1:2" x14ac:dyDescent="0.25">
      <c r="A7" t="s">
        <v>7</v>
      </c>
    </row>
    <row r="8" spans="1:2" x14ac:dyDescent="0.25">
      <c r="A8" t="s">
        <v>8</v>
      </c>
    </row>
    <row r="9" spans="1:2" x14ac:dyDescent="0.25">
      <c r="A9" t="s">
        <v>9</v>
      </c>
    </row>
    <row r="10" spans="1:2" x14ac:dyDescent="0.25">
      <c r="A10" t="s">
        <v>3</v>
      </c>
      <c r="B10" t="s">
        <v>10</v>
      </c>
    </row>
    <row r="11" spans="1:2" x14ac:dyDescent="0.25">
      <c r="A11" t="s">
        <v>12</v>
      </c>
    </row>
    <row r="12" spans="1:2" x14ac:dyDescent="0.25">
      <c r="A12" t="s">
        <v>11</v>
      </c>
    </row>
    <row r="13" spans="1:2" x14ac:dyDescent="0.25">
      <c r="A13" t="s">
        <v>13</v>
      </c>
    </row>
    <row r="14" spans="1:2" x14ac:dyDescent="0.25">
      <c r="A14" t="s">
        <v>14</v>
      </c>
    </row>
    <row r="15" spans="1:2" x14ac:dyDescent="0.25">
      <c r="A15" t="s">
        <v>15</v>
      </c>
    </row>
    <row r="16" spans="1:2" x14ac:dyDescent="0.25">
      <c r="A16" t="s">
        <v>16</v>
      </c>
    </row>
    <row r="17" spans="1:1" x14ac:dyDescent="0.25">
      <c r="A17" t="s">
        <v>17</v>
      </c>
    </row>
    <row r="18" spans="1:1" x14ac:dyDescent="0.25">
      <c r="A18" t="s">
        <v>18</v>
      </c>
    </row>
    <row r="19" spans="1:1" x14ac:dyDescent="0.25">
      <c r="A19" t="s">
        <v>19</v>
      </c>
    </row>
    <row r="20" spans="1:1" x14ac:dyDescent="0.25">
      <c r="A20" t="s">
        <v>20</v>
      </c>
    </row>
    <row r="21" spans="1:1" x14ac:dyDescent="0.25">
      <c r="A21" t="s">
        <v>21</v>
      </c>
    </row>
    <row r="22" spans="1:1" x14ac:dyDescent="0.25">
      <c r="A22" t="s">
        <v>22</v>
      </c>
    </row>
    <row r="23" spans="1:1" x14ac:dyDescent="0.25">
      <c r="A23" t="s">
        <v>23</v>
      </c>
    </row>
    <row r="24" spans="1:1" x14ac:dyDescent="0.25">
      <c r="A24" t="s">
        <v>24</v>
      </c>
    </row>
    <row r="25" spans="1:1" x14ac:dyDescent="0.25">
      <c r="A25" t="s">
        <v>25</v>
      </c>
    </row>
    <row r="26" spans="1:1" x14ac:dyDescent="0.25">
      <c r="A26" t="s">
        <v>26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Kontaktdaten </vt:lpstr>
      <vt:lpstr>Kilometernachweis</vt:lpstr>
      <vt:lpstr>Karte_unterversorgt</vt:lpstr>
      <vt:lpstr>Ortsverzeichnis</vt:lpstr>
      <vt:lpstr>Liste für Dropdown</vt:lpstr>
      <vt:lpstr>Ambulante Dienste</vt:lpstr>
    </vt:vector>
  </TitlesOfParts>
  <Company>Landratsamt Bad Tölz-Wolfratshausen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Felicitas Wolf</dc:creator>
  <dc:description/>
  <cp:lastModifiedBy>Sonner Karina</cp:lastModifiedBy>
  <cp:lastPrinted>2017-11-21T16:10:31Z</cp:lastPrinted>
  <dcterms:created xsi:type="dcterms:W3CDTF">2017-11-09T06:20:19Z</dcterms:created>
  <dcterms:modified xsi:type="dcterms:W3CDTF">2024-02-22T09:06:48Z</dcterms:modified>
</cp:coreProperties>
</file>